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аргарита Лаптева\С сайта ННГУ трудоустройство 2016-2019\Обновленные данные\"/>
    </mc:Choice>
  </mc:AlternateContent>
  <bookViews>
    <workbookView xWindow="0" yWindow="0" windowWidth="2880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9" i="1"/>
  <c r="F23" i="1"/>
  <c r="F26" i="1"/>
  <c r="F10" i="1"/>
  <c r="F11" i="1"/>
  <c r="F51" i="1"/>
  <c r="F66" i="1"/>
  <c r="F70" i="1"/>
  <c r="F76" i="1"/>
  <c r="F79" i="1"/>
  <c r="F85" i="1"/>
  <c r="F95" i="1"/>
  <c r="F98" i="1"/>
  <c r="F114" i="1"/>
  <c r="F117" i="1"/>
  <c r="F120" i="1"/>
  <c r="F123" i="1"/>
  <c r="F161" i="1"/>
  <c r="F159" i="1"/>
  <c r="G6" i="1"/>
  <c r="G170" i="1"/>
  <c r="H170" i="1" s="1"/>
  <c r="G169" i="1"/>
  <c r="H169" i="1" s="1"/>
  <c r="G168" i="1"/>
  <c r="F168" i="1" s="1"/>
  <c r="F163" i="1"/>
  <c r="F165" i="1"/>
  <c r="F155" i="1"/>
  <c r="F153" i="1"/>
  <c r="F152" i="1"/>
  <c r="F151" i="1"/>
  <c r="F132" i="1"/>
  <c r="F134" i="1"/>
  <c r="F135" i="1"/>
  <c r="F136" i="1"/>
  <c r="F138" i="1"/>
  <c r="F139" i="1"/>
  <c r="F141" i="1"/>
  <c r="F145" i="1"/>
  <c r="F147" i="1"/>
  <c r="F148" i="1"/>
  <c r="F149" i="1"/>
  <c r="F124" i="1"/>
  <c r="F126" i="1"/>
  <c r="F130" i="1"/>
  <c r="F106" i="1"/>
  <c r="F107" i="1"/>
  <c r="F109" i="1"/>
  <c r="F112" i="1"/>
  <c r="F115" i="1"/>
  <c r="F118" i="1"/>
  <c r="F82" i="1"/>
  <c r="F83" i="1"/>
  <c r="F86" i="1"/>
  <c r="F88" i="1"/>
  <c r="F89" i="1"/>
  <c r="F91" i="1"/>
  <c r="F92" i="1"/>
  <c r="F94" i="1"/>
  <c r="F97" i="1"/>
  <c r="F101" i="1"/>
  <c r="F102" i="1"/>
  <c r="F103" i="1"/>
  <c r="F104" i="1"/>
  <c r="F80" i="1"/>
  <c r="F68" i="1"/>
  <c r="F71" i="1"/>
  <c r="F73" i="1"/>
  <c r="F53" i="1"/>
  <c r="F54" i="1"/>
  <c r="F55" i="1"/>
  <c r="F56" i="1"/>
  <c r="F57" i="1"/>
  <c r="F59" i="1"/>
  <c r="F60" i="1"/>
  <c r="F62" i="1"/>
  <c r="F64" i="1"/>
  <c r="F67" i="1"/>
  <c r="F32" i="1"/>
  <c r="F35" i="1"/>
  <c r="F36" i="1"/>
  <c r="F38" i="1"/>
  <c r="F39" i="1"/>
  <c r="F41" i="1"/>
  <c r="F42" i="1"/>
  <c r="F44" i="1"/>
  <c r="F45" i="1"/>
  <c r="F47" i="1"/>
  <c r="F48" i="1"/>
  <c r="F50" i="1"/>
  <c r="F8" i="1"/>
  <c r="F12" i="1"/>
  <c r="F13" i="1"/>
  <c r="F14" i="1"/>
  <c r="F25" i="1"/>
  <c r="F27" i="1"/>
  <c r="F29" i="1"/>
  <c r="F30" i="1"/>
  <c r="H165" i="1"/>
  <c r="H161" i="1"/>
  <c r="H163" i="1"/>
  <c r="H159" i="1"/>
  <c r="H157" i="1"/>
  <c r="H153" i="1"/>
  <c r="H155" i="1"/>
  <c r="H152" i="1"/>
  <c r="H151" i="1"/>
  <c r="H149" i="1"/>
  <c r="H148" i="1"/>
  <c r="H145" i="1"/>
  <c r="H147" i="1"/>
  <c r="H135" i="1"/>
  <c r="H136" i="1"/>
  <c r="H138" i="1"/>
  <c r="H139" i="1"/>
  <c r="H140" i="1"/>
  <c r="H141" i="1"/>
  <c r="H123" i="1"/>
  <c r="H124" i="1"/>
  <c r="H126" i="1"/>
  <c r="H129" i="1"/>
  <c r="H130" i="1"/>
  <c r="H132" i="1"/>
  <c r="H120" i="1"/>
  <c r="H29" i="1"/>
  <c r="H30" i="1"/>
  <c r="H32" i="1"/>
  <c r="H35" i="1"/>
  <c r="H36" i="1"/>
  <c r="H38" i="1"/>
  <c r="H39" i="1"/>
  <c r="H41" i="1"/>
  <c r="H42" i="1"/>
  <c r="H44" i="1"/>
  <c r="H45" i="1"/>
  <c r="H47" i="1"/>
  <c r="H48" i="1"/>
  <c r="H50" i="1"/>
  <c r="H51" i="1"/>
  <c r="H53" i="1"/>
  <c r="H54" i="1"/>
  <c r="H55" i="1"/>
  <c r="H56" i="1"/>
  <c r="H57" i="1"/>
  <c r="H59" i="1"/>
  <c r="H60" i="1"/>
  <c r="H62" i="1"/>
  <c r="H64" i="1"/>
  <c r="H66" i="1"/>
  <c r="H67" i="1"/>
  <c r="H68" i="1"/>
  <c r="H70" i="1"/>
  <c r="H71" i="1"/>
  <c r="H73" i="1"/>
  <c r="H76" i="1"/>
  <c r="H79" i="1"/>
  <c r="H80" i="1"/>
  <c r="H82" i="1"/>
  <c r="H83" i="1"/>
  <c r="H85" i="1"/>
  <c r="H86" i="1"/>
  <c r="H88" i="1"/>
  <c r="H89" i="1"/>
  <c r="H90" i="1"/>
  <c r="H91" i="1"/>
  <c r="H92" i="1"/>
  <c r="H94" i="1"/>
  <c r="H95" i="1"/>
  <c r="H97" i="1"/>
  <c r="H98" i="1"/>
  <c r="H101" i="1"/>
  <c r="H103" i="1"/>
  <c r="H104" i="1"/>
  <c r="H106" i="1"/>
  <c r="H107" i="1"/>
  <c r="H109" i="1"/>
  <c r="H112" i="1"/>
  <c r="H114" i="1"/>
  <c r="H115" i="1"/>
  <c r="H117" i="1"/>
  <c r="H118" i="1"/>
  <c r="H28" i="1"/>
  <c r="H22" i="1"/>
  <c r="H23" i="1"/>
  <c r="H25" i="1"/>
  <c r="H26" i="1"/>
  <c r="H19" i="1"/>
  <c r="H16" i="1"/>
  <c r="H10" i="1"/>
  <c r="H11" i="1"/>
  <c r="H13" i="1"/>
  <c r="H14" i="1"/>
  <c r="H8" i="1"/>
  <c r="H7" i="1"/>
  <c r="G28" i="1"/>
  <c r="G18" i="1"/>
  <c r="H18" i="1" s="1"/>
  <c r="F157" i="1"/>
  <c r="F129" i="1"/>
  <c r="F22" i="1"/>
  <c r="F16" i="1"/>
  <c r="G146" i="1"/>
  <c r="F146" i="1" s="1"/>
  <c r="G143" i="1"/>
  <c r="H143" i="1" s="1"/>
  <c r="G140" i="1"/>
  <c r="G137" i="1"/>
  <c r="G134" i="1"/>
  <c r="H134" i="1" s="1"/>
  <c r="G131" i="1"/>
  <c r="G128" i="1"/>
  <c r="G125" i="1"/>
  <c r="G122" i="1"/>
  <c r="H122" i="1" s="1"/>
  <c r="G119" i="1"/>
  <c r="G116" i="1"/>
  <c r="G111" i="1"/>
  <c r="H111" i="1" s="1"/>
  <c r="G108" i="1"/>
  <c r="H108" i="1" s="1"/>
  <c r="G105" i="1"/>
  <c r="G102" i="1"/>
  <c r="G99" i="1"/>
  <c r="H99" i="1" s="1"/>
  <c r="G96" i="1"/>
  <c r="F96" i="1" s="1"/>
  <c r="G93" i="1"/>
  <c r="G90" i="1"/>
  <c r="G87" i="1"/>
  <c r="G84" i="1"/>
  <c r="H84" i="1" s="1"/>
  <c r="G81" i="1"/>
  <c r="G78" i="1"/>
  <c r="G75" i="1"/>
  <c r="G72" i="1"/>
  <c r="H72" i="1" s="1"/>
  <c r="G69" i="1"/>
  <c r="G61" i="1"/>
  <c r="H61" i="1" s="1"/>
  <c r="G65" i="1"/>
  <c r="G58" i="1"/>
  <c r="G55" i="1"/>
  <c r="G52" i="1"/>
  <c r="G49" i="1"/>
  <c r="G46" i="1"/>
  <c r="H46" i="1" s="1"/>
  <c r="G43" i="1"/>
  <c r="G40" i="1"/>
  <c r="H40" i="1" s="1"/>
  <c r="G37" i="1"/>
  <c r="H37" i="1" s="1"/>
  <c r="G34" i="1"/>
  <c r="H34" i="1" s="1"/>
  <c r="G31" i="1"/>
  <c r="G24" i="1"/>
  <c r="G21" i="1"/>
  <c r="G15" i="1"/>
  <c r="H15" i="1" s="1"/>
  <c r="G12" i="1"/>
  <c r="G9" i="1"/>
  <c r="D146" i="1"/>
  <c r="D143" i="1"/>
  <c r="F143" i="1" s="1"/>
  <c r="D140" i="1"/>
  <c r="F140" i="1" s="1"/>
  <c r="D137" i="1"/>
  <c r="D134" i="1"/>
  <c r="D131" i="1"/>
  <c r="F131" i="1" s="1"/>
  <c r="D128" i="1"/>
  <c r="D125" i="1"/>
  <c r="D122" i="1"/>
  <c r="D119" i="1"/>
  <c r="D116" i="1"/>
  <c r="D111" i="1"/>
  <c r="F111" i="1" s="1"/>
  <c r="D108" i="1"/>
  <c r="F108" i="1" s="1"/>
  <c r="D105" i="1"/>
  <c r="F105" i="1" s="1"/>
  <c r="D102" i="1"/>
  <c r="D99" i="1"/>
  <c r="F99" i="1" s="1"/>
  <c r="D96" i="1"/>
  <c r="D93" i="1"/>
  <c r="D90" i="1"/>
  <c r="F90" i="1" s="1"/>
  <c r="D87" i="1"/>
  <c r="F87" i="1" s="1"/>
  <c r="D84" i="1"/>
  <c r="D81" i="1"/>
  <c r="D78" i="1"/>
  <c r="D75" i="1"/>
  <c r="D72" i="1"/>
  <c r="F72" i="1" s="1"/>
  <c r="D69" i="1"/>
  <c r="D65" i="1"/>
  <c r="D55" i="1"/>
  <c r="D61" i="1"/>
  <c r="F61" i="1" s="1"/>
  <c r="D58" i="1"/>
  <c r="F58" i="1" s="1"/>
  <c r="D52" i="1"/>
  <c r="F52" i="1" s="1"/>
  <c r="D49" i="1"/>
  <c r="D46" i="1"/>
  <c r="F46" i="1" s="1"/>
  <c r="D43" i="1"/>
  <c r="F43" i="1" s="1"/>
  <c r="D40" i="1"/>
  <c r="F40" i="1" s="1"/>
  <c r="D37" i="1"/>
  <c r="F37" i="1" s="1"/>
  <c r="D34" i="1"/>
  <c r="F34" i="1" s="1"/>
  <c r="D31" i="1"/>
  <c r="F31" i="1" s="1"/>
  <c r="D28" i="1"/>
  <c r="F28" i="1" s="1"/>
  <c r="D24" i="1"/>
  <c r="D21" i="1"/>
  <c r="D18" i="1"/>
  <c r="F18" i="1" s="1"/>
  <c r="D15" i="1"/>
  <c r="D12" i="1"/>
  <c r="D9" i="1"/>
  <c r="D6" i="1"/>
  <c r="F6" i="1" s="1"/>
  <c r="H58" i="1" l="1"/>
  <c r="H12" i="1"/>
  <c r="H31" i="1"/>
  <c r="H43" i="1"/>
  <c r="F69" i="1"/>
  <c r="H81" i="1"/>
  <c r="H93" i="1"/>
  <c r="H105" i="1"/>
  <c r="H119" i="1"/>
  <c r="H131" i="1"/>
  <c r="D167" i="1"/>
  <c r="H21" i="1"/>
  <c r="F49" i="1"/>
  <c r="H65" i="1"/>
  <c r="H75" i="1"/>
  <c r="H87" i="1"/>
  <c r="F125" i="1"/>
  <c r="H137" i="1"/>
  <c r="H9" i="1"/>
  <c r="F24" i="1"/>
  <c r="H52" i="1"/>
  <c r="F78" i="1"/>
  <c r="H102" i="1"/>
  <c r="H116" i="1"/>
  <c r="H128" i="1"/>
  <c r="H49" i="1"/>
  <c r="F128" i="1"/>
  <c r="F75" i="1"/>
  <c r="H78" i="1"/>
  <c r="F84" i="1"/>
  <c r="F170" i="1"/>
  <c r="H125" i="1"/>
  <c r="F15" i="1"/>
  <c r="F21" i="1"/>
  <c r="H146" i="1"/>
  <c r="F137" i="1"/>
  <c r="F122" i="1"/>
  <c r="F119" i="1"/>
  <c r="F116" i="1"/>
  <c r="H96" i="1"/>
  <c r="F93" i="1"/>
  <c r="F81" i="1"/>
  <c r="H69" i="1"/>
  <c r="F65" i="1"/>
  <c r="H24" i="1"/>
  <c r="F169" i="1"/>
  <c r="F9" i="1"/>
  <c r="G167" i="1"/>
  <c r="H168" i="1"/>
  <c r="H6" i="1"/>
  <c r="H167" i="1" l="1"/>
  <c r="F167" i="1"/>
</calcChain>
</file>

<file path=xl/sharedStrings.xml><?xml version="1.0" encoding="utf-8"?>
<sst xmlns="http://schemas.openxmlformats.org/spreadsheetml/2006/main" count="259" uniqueCount="92">
  <si>
    <t>Факультет/ институт</t>
  </si>
  <si>
    <t>Направление подготовки</t>
  </si>
  <si>
    <t>Квалификационная степень</t>
  </si>
  <si>
    <t xml:space="preserve">Всего </t>
  </si>
  <si>
    <t>Труд.-ны</t>
  </si>
  <si>
    <t>Продолжение обучения</t>
  </si>
  <si>
    <t>магистратура</t>
  </si>
  <si>
    <t>аспирантура</t>
  </si>
  <si>
    <t>Служба в ВС</t>
  </si>
  <si>
    <t>Создание собственного бизнеса</t>
  </si>
  <si>
    <t>ИББМ</t>
  </si>
  <si>
    <t>Биология</t>
  </si>
  <si>
    <t xml:space="preserve">Экология </t>
  </si>
  <si>
    <t>ХФ</t>
  </si>
  <si>
    <t>Химия</t>
  </si>
  <si>
    <t>Хим. технологии</t>
  </si>
  <si>
    <t>ИМОМИ</t>
  </si>
  <si>
    <t>Политология</t>
  </si>
  <si>
    <t>История</t>
  </si>
  <si>
    <t>Туризм</t>
  </si>
  <si>
    <t>РФ</t>
  </si>
  <si>
    <t>Фундаментальная информатика и информационные технологии</t>
  </si>
  <si>
    <t>Радиофизика</t>
  </si>
  <si>
    <t>Физика</t>
  </si>
  <si>
    <t>ФзФ</t>
  </si>
  <si>
    <t>Электроника и наноэлектроника</t>
  </si>
  <si>
    <t>Информационные системы и технологии</t>
  </si>
  <si>
    <t>ВШОПФ</t>
  </si>
  <si>
    <t>Прикладная информатика</t>
  </si>
  <si>
    <t>Прикладная математика и информатика</t>
  </si>
  <si>
    <t>Математика и компьютерные науки</t>
  </si>
  <si>
    <t>Бизнес-информатика</t>
  </si>
  <si>
    <t>ИЭП</t>
  </si>
  <si>
    <t>Экономика</t>
  </si>
  <si>
    <t>Менеджмент</t>
  </si>
  <si>
    <t>ГМУ</t>
  </si>
  <si>
    <t>Финансы и кредит</t>
  </si>
  <si>
    <t>Таможенное дело</t>
  </si>
  <si>
    <t>Торговое дело</t>
  </si>
  <si>
    <t>Юриспруденция</t>
  </si>
  <si>
    <t>ФлФ</t>
  </si>
  <si>
    <t>Филология</t>
  </si>
  <si>
    <t>Журналистика</t>
  </si>
  <si>
    <t>Издательское дело</t>
  </si>
  <si>
    <t>ЮФ</t>
  </si>
  <si>
    <t>ФСН</t>
  </si>
  <si>
    <t>Психология</t>
  </si>
  <si>
    <t>Социология</t>
  </si>
  <si>
    <t>ИРИЗЧ</t>
  </si>
  <si>
    <t>ИИТММ</t>
  </si>
  <si>
    <t>Рождение ребёнка</t>
  </si>
  <si>
    <t>выпуск</t>
  </si>
  <si>
    <t>бакалавры</t>
  </si>
  <si>
    <t>магистры</t>
  </si>
  <si>
    <t>Не труд-ны</t>
  </si>
  <si>
    <t>чел</t>
  </si>
  <si>
    <t>%</t>
  </si>
  <si>
    <t>Статистика трудоустройства и планов выпускников 2016 г.</t>
  </si>
  <si>
    <t xml:space="preserve">Фундаментальная и прикладная химия </t>
  </si>
  <si>
    <t>специалисты</t>
  </si>
  <si>
    <t>Информационная безопасность</t>
  </si>
  <si>
    <t>Нанотехнологии и микросистемная техника</t>
  </si>
  <si>
    <t>Выпуск</t>
  </si>
  <si>
    <t>Бакалавры</t>
  </si>
  <si>
    <t>Магистры</t>
  </si>
  <si>
    <t>Математика</t>
  </si>
  <si>
    <t>Механика и математическое моделировнаие</t>
  </si>
  <si>
    <t>СЭ</t>
  </si>
  <si>
    <t>специалитет</t>
  </si>
  <si>
    <t>бакалавриат</t>
  </si>
  <si>
    <t>магистратyра</t>
  </si>
  <si>
    <t>Реклама и PR</t>
  </si>
  <si>
    <t xml:space="preserve">Социальная работа </t>
  </si>
  <si>
    <t>ФкС</t>
  </si>
  <si>
    <t>Физическая культура</t>
  </si>
  <si>
    <t>Адаптивная физическая культура для лиц с отклонением в состоянии здоровья</t>
  </si>
  <si>
    <t>МО</t>
  </si>
  <si>
    <t>РСО</t>
  </si>
  <si>
    <t>ЗРГ</t>
  </si>
  <si>
    <t>История искусств</t>
  </si>
  <si>
    <t>Культурология</t>
  </si>
  <si>
    <t xml:space="preserve"> Прикладная информатика</t>
  </si>
  <si>
    <t xml:space="preserve"> Социальная работа</t>
  </si>
  <si>
    <t xml:space="preserve"> Психолого-педагогическое образование </t>
  </si>
  <si>
    <t xml:space="preserve"> Педагогика и психология девиантного поведения</t>
  </si>
  <si>
    <t>Государственное и муниципальное управление</t>
  </si>
  <si>
    <t xml:space="preserve"> Экономика, профиль Финансы и кредит</t>
  </si>
  <si>
    <t xml:space="preserve"> Психология;
магистерская программа «Психология развития»
;</t>
  </si>
  <si>
    <t>Арзамасский филиал</t>
  </si>
  <si>
    <t xml:space="preserve"> Педагогическое образование (с двумя профилями)</t>
  </si>
  <si>
    <t xml:space="preserve"> Педагогическое образование (с одним профилем)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</si>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</sst>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2" fillId="0" borderId="7" xfId="0" applyFont="1" applyFill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tabSelected="1" workbookViewId="0">
      <selection activeCell="H155" sqref="H155:H156"/>
    </sheetView>
  </sheetViews>
  <sheetFormatPr defaultRowHeight="15" x14ac:dyDescent="0.25"/>
  <cols>
    <col min="1" max="1" width="17.5703125" customWidth="1"/>
    <col min="2" max="2" width="21.140625" customWidth="1"/>
    <col min="3" max="3" width="25.42578125" customWidth="1"/>
    <col min="4" max="4" width="12" customWidth="1"/>
    <col min="5" max="5" width="12.42578125" customWidth="1"/>
    <col min="6" max="6" width="9.28515625" customWidth="1"/>
    <col min="7" max="7" width="18.28515625" style="56" customWidth="1"/>
    <col min="8" max="8" width="15.28515625" customWidth="1"/>
    <col min="9" max="9" width="14" customWidth="1"/>
    <col min="10" max="10" width="13.42578125" customWidth="1"/>
    <col min="11" max="11" width="15.5703125" customWidth="1"/>
    <col min="12" max="12" width="12.7109375" customWidth="1"/>
    <col min="13" max="13" width="15.28515625" customWidth="1"/>
    <col min="14" max="14" width="16" customWidth="1"/>
    <col min="15" max="15" width="8.85546875" customWidth="1"/>
    <col min="17" max="17" width="11.85546875" customWidth="1"/>
    <col min="18" max="18" width="11.7109375" customWidth="1"/>
  </cols>
  <sheetData>
    <row r="1" spans="1:18" ht="15" customHeight="1" x14ac:dyDescent="0.25">
      <c r="A1" s="40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7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54</v>
      </c>
      <c r="F3" s="34"/>
      <c r="G3" s="34" t="s">
        <v>4</v>
      </c>
      <c r="H3" s="34"/>
      <c r="I3" s="34" t="s">
        <v>5</v>
      </c>
      <c r="J3" s="34"/>
      <c r="K3" s="34"/>
      <c r="L3" s="34"/>
      <c r="M3" s="34" t="s">
        <v>50</v>
      </c>
      <c r="N3" s="34"/>
      <c r="O3" s="34" t="s">
        <v>8</v>
      </c>
      <c r="P3" s="34"/>
      <c r="Q3" s="34" t="s">
        <v>9</v>
      </c>
      <c r="R3" s="34"/>
    </row>
    <row r="4" spans="1:18" ht="33.75" customHeight="1" x14ac:dyDescent="0.25">
      <c r="A4" s="34"/>
      <c r="B4" s="34"/>
      <c r="C4" s="34"/>
      <c r="D4" s="34"/>
      <c r="E4" s="34"/>
      <c r="F4" s="34"/>
      <c r="G4" s="34"/>
      <c r="H4" s="34"/>
      <c r="I4" s="34" t="s">
        <v>6</v>
      </c>
      <c r="J4" s="34"/>
      <c r="K4" s="34" t="s">
        <v>7</v>
      </c>
      <c r="L4" s="34"/>
      <c r="M4" s="34"/>
      <c r="N4" s="34"/>
      <c r="O4" s="34"/>
      <c r="P4" s="34"/>
      <c r="Q4" s="34"/>
      <c r="R4" s="34"/>
    </row>
    <row r="5" spans="1:18" ht="16.5" customHeight="1" x14ac:dyDescent="0.25">
      <c r="A5" s="34"/>
      <c r="B5" s="34"/>
      <c r="C5" s="34"/>
      <c r="D5" s="34"/>
      <c r="E5" s="3" t="s">
        <v>55</v>
      </c>
      <c r="F5" s="3" t="s">
        <v>56</v>
      </c>
      <c r="G5" s="50" t="s">
        <v>55</v>
      </c>
      <c r="H5" s="3" t="s">
        <v>56</v>
      </c>
      <c r="I5" s="3" t="s">
        <v>55</v>
      </c>
      <c r="J5" s="3" t="s">
        <v>56</v>
      </c>
      <c r="K5" s="3" t="s">
        <v>55</v>
      </c>
      <c r="L5" s="3" t="s">
        <v>56</v>
      </c>
      <c r="M5" s="3" t="s">
        <v>55</v>
      </c>
      <c r="N5" s="3" t="s">
        <v>56</v>
      </c>
      <c r="O5" s="3" t="s">
        <v>55</v>
      </c>
      <c r="P5" s="3" t="s">
        <v>56</v>
      </c>
      <c r="Q5" s="3" t="s">
        <v>55</v>
      </c>
      <c r="R5" s="3" t="s">
        <v>56</v>
      </c>
    </row>
    <row r="6" spans="1:18" ht="15.75" x14ac:dyDescent="0.25">
      <c r="A6" s="34" t="s">
        <v>10</v>
      </c>
      <c r="B6" s="37" t="s">
        <v>11</v>
      </c>
      <c r="C6" s="1" t="s">
        <v>51</v>
      </c>
      <c r="D6" s="4">
        <f>SUM(D7,D8)</f>
        <v>104</v>
      </c>
      <c r="E6" s="16">
        <v>4</v>
      </c>
      <c r="F6" s="5">
        <f>E6/D6</f>
        <v>3.8461538461538464E-2</v>
      </c>
      <c r="G6" s="51">
        <f>SUM(G7:G8)</f>
        <v>72</v>
      </c>
      <c r="H6" s="5">
        <f>G6/D6</f>
        <v>0.69230769230769229</v>
      </c>
      <c r="I6" s="4">
        <v>75</v>
      </c>
      <c r="J6" s="5">
        <v>0.72119999999999995</v>
      </c>
      <c r="K6" s="4">
        <v>3</v>
      </c>
      <c r="L6" s="5">
        <v>2.8799999999999999E-2</v>
      </c>
      <c r="M6" s="4">
        <v>3</v>
      </c>
      <c r="N6" s="5">
        <v>2.8799999999999999E-2</v>
      </c>
      <c r="O6" s="4">
        <v>1</v>
      </c>
      <c r="P6" s="5">
        <v>9.5999999999999992E-3</v>
      </c>
      <c r="Q6" s="4">
        <v>1</v>
      </c>
      <c r="R6" s="5">
        <v>9.5999999999999992E-3</v>
      </c>
    </row>
    <row r="7" spans="1:18" ht="15.75" x14ac:dyDescent="0.25">
      <c r="A7" s="45"/>
      <c r="B7" s="37"/>
      <c r="C7" s="4" t="s">
        <v>52</v>
      </c>
      <c r="D7" s="4">
        <v>90</v>
      </c>
      <c r="E7" s="16">
        <v>4</v>
      </c>
      <c r="F7" s="5">
        <f t="shared" ref="F7:F70" si="0">E7/D7</f>
        <v>4.4444444444444446E-2</v>
      </c>
      <c r="G7" s="51">
        <v>63</v>
      </c>
      <c r="H7" s="5">
        <f>G7/D7</f>
        <v>0.7</v>
      </c>
      <c r="I7" s="4">
        <v>75</v>
      </c>
      <c r="J7" s="5">
        <v>0.83330000000000004</v>
      </c>
      <c r="K7" s="4">
        <v>0</v>
      </c>
      <c r="L7" s="5">
        <v>0</v>
      </c>
      <c r="M7" s="4">
        <v>2</v>
      </c>
      <c r="N7" s="5">
        <v>2.2200000000000001E-2</v>
      </c>
      <c r="O7" s="4">
        <v>1</v>
      </c>
      <c r="P7" s="5">
        <v>1.11E-2</v>
      </c>
      <c r="Q7" s="4">
        <v>0</v>
      </c>
      <c r="R7" s="5">
        <v>0</v>
      </c>
    </row>
    <row r="8" spans="1:18" ht="15.75" x14ac:dyDescent="0.25">
      <c r="A8" s="45"/>
      <c r="B8" s="37"/>
      <c r="C8" s="4" t="s">
        <v>53</v>
      </c>
      <c r="D8" s="4">
        <v>14</v>
      </c>
      <c r="E8" s="16">
        <v>0</v>
      </c>
      <c r="F8" s="5">
        <f t="shared" si="0"/>
        <v>0</v>
      </c>
      <c r="G8" s="51">
        <v>9</v>
      </c>
      <c r="H8" s="5">
        <f>G8/D8</f>
        <v>0.6428571428571429</v>
      </c>
      <c r="I8" s="4">
        <v>0</v>
      </c>
      <c r="J8" s="5">
        <v>0</v>
      </c>
      <c r="K8" s="4">
        <v>3</v>
      </c>
      <c r="L8" s="5">
        <v>0.21429999999999999</v>
      </c>
      <c r="M8" s="4">
        <v>1</v>
      </c>
      <c r="N8" s="5">
        <v>7.1400000000000005E-2</v>
      </c>
      <c r="O8" s="4">
        <v>0</v>
      </c>
      <c r="P8" s="5">
        <v>0</v>
      </c>
      <c r="Q8" s="4">
        <v>1</v>
      </c>
      <c r="R8" s="5">
        <v>7.1400000000000005E-2</v>
      </c>
    </row>
    <row r="9" spans="1:18" ht="15" customHeight="1" x14ac:dyDescent="0.25">
      <c r="A9" s="45"/>
      <c r="B9" s="37" t="s">
        <v>12</v>
      </c>
      <c r="C9" s="1" t="s">
        <v>51</v>
      </c>
      <c r="D9" s="16">
        <f>SUM(D10,D11)</f>
        <v>16</v>
      </c>
      <c r="E9" s="16">
        <v>2</v>
      </c>
      <c r="F9" s="5">
        <f t="shared" si="0"/>
        <v>0.125</v>
      </c>
      <c r="G9" s="51">
        <f>SUM(G10:G11)</f>
        <v>10</v>
      </c>
      <c r="H9" s="5">
        <f t="shared" ref="H9:H72" si="1">G9/D9</f>
        <v>0.625</v>
      </c>
      <c r="I9" s="4">
        <v>6</v>
      </c>
      <c r="J9" s="5">
        <v>0.375</v>
      </c>
      <c r="K9" s="4">
        <v>1</v>
      </c>
      <c r="L9" s="5">
        <v>6.25E-2</v>
      </c>
      <c r="M9" s="4">
        <v>0</v>
      </c>
      <c r="N9" s="5">
        <v>0</v>
      </c>
      <c r="O9" s="4">
        <v>0</v>
      </c>
      <c r="P9" s="5">
        <v>0</v>
      </c>
      <c r="Q9" s="4">
        <v>0</v>
      </c>
      <c r="R9" s="5">
        <v>0</v>
      </c>
    </row>
    <row r="10" spans="1:18" ht="15" customHeight="1" x14ac:dyDescent="0.25">
      <c r="A10" s="45"/>
      <c r="B10" s="37"/>
      <c r="C10" s="4" t="s">
        <v>52</v>
      </c>
      <c r="D10" s="4">
        <v>11</v>
      </c>
      <c r="E10" s="16">
        <v>1</v>
      </c>
      <c r="F10" s="5">
        <f t="shared" si="0"/>
        <v>9.0909090909090912E-2</v>
      </c>
      <c r="G10" s="51">
        <v>7</v>
      </c>
      <c r="H10" s="5">
        <f t="shared" si="1"/>
        <v>0.63636363636363635</v>
      </c>
      <c r="I10" s="4">
        <v>6</v>
      </c>
      <c r="J10" s="5">
        <v>0.54549999999999998</v>
      </c>
      <c r="K10" s="4">
        <v>0</v>
      </c>
      <c r="L10" s="5">
        <v>0</v>
      </c>
      <c r="M10" s="4">
        <v>0</v>
      </c>
      <c r="N10" s="5">
        <v>0</v>
      </c>
      <c r="O10" s="4">
        <v>0</v>
      </c>
      <c r="P10" s="5">
        <v>0</v>
      </c>
      <c r="Q10" s="4">
        <v>0</v>
      </c>
      <c r="R10" s="5">
        <v>0</v>
      </c>
    </row>
    <row r="11" spans="1:18" ht="15" customHeight="1" x14ac:dyDescent="0.25">
      <c r="A11" s="45"/>
      <c r="B11" s="37"/>
      <c r="C11" s="4" t="s">
        <v>53</v>
      </c>
      <c r="D11" s="4">
        <v>5</v>
      </c>
      <c r="E11" s="16">
        <v>1</v>
      </c>
      <c r="F11" s="5">
        <f t="shared" si="0"/>
        <v>0.2</v>
      </c>
      <c r="G11" s="51">
        <v>3</v>
      </c>
      <c r="H11" s="5">
        <f t="shared" si="1"/>
        <v>0.6</v>
      </c>
      <c r="I11" s="4">
        <v>0</v>
      </c>
      <c r="J11" s="5">
        <v>0</v>
      </c>
      <c r="K11" s="4">
        <v>1</v>
      </c>
      <c r="L11" s="5">
        <v>0.2</v>
      </c>
      <c r="M11" s="4">
        <v>0</v>
      </c>
      <c r="N11" s="5">
        <v>0</v>
      </c>
      <c r="O11" s="4">
        <v>0</v>
      </c>
      <c r="P11" s="5">
        <v>0</v>
      </c>
      <c r="Q11" s="4">
        <v>0</v>
      </c>
      <c r="R11" s="5">
        <v>0</v>
      </c>
    </row>
    <row r="12" spans="1:18" ht="15.75" x14ac:dyDescent="0.25">
      <c r="A12" s="34" t="s">
        <v>13</v>
      </c>
      <c r="B12" s="37" t="s">
        <v>14</v>
      </c>
      <c r="C12" s="1" t="s">
        <v>51</v>
      </c>
      <c r="D12" s="16">
        <f>SUM(D13,D14)</f>
        <v>47</v>
      </c>
      <c r="E12" s="16">
        <v>0</v>
      </c>
      <c r="F12" s="5">
        <f t="shared" si="0"/>
        <v>0</v>
      </c>
      <c r="G12" s="51">
        <f>SUM(G13:G14)</f>
        <v>36</v>
      </c>
      <c r="H12" s="5">
        <f t="shared" si="1"/>
        <v>0.76595744680851063</v>
      </c>
      <c r="I12" s="4">
        <v>25</v>
      </c>
      <c r="J12" s="5">
        <v>0.53190000000000004</v>
      </c>
      <c r="K12" s="4">
        <v>9</v>
      </c>
      <c r="L12" s="5">
        <v>0.1915</v>
      </c>
      <c r="M12" s="4">
        <v>1</v>
      </c>
      <c r="N12" s="5">
        <v>2.1299999999999999E-2</v>
      </c>
      <c r="O12" s="4">
        <v>0</v>
      </c>
      <c r="P12" s="5">
        <v>0</v>
      </c>
      <c r="Q12" s="4">
        <v>0</v>
      </c>
      <c r="R12" s="5">
        <v>0</v>
      </c>
    </row>
    <row r="13" spans="1:18" ht="15.75" x14ac:dyDescent="0.25">
      <c r="A13" s="45"/>
      <c r="B13" s="37"/>
      <c r="C13" s="4" t="s">
        <v>52</v>
      </c>
      <c r="D13" s="4">
        <v>31</v>
      </c>
      <c r="E13" s="16">
        <v>0</v>
      </c>
      <c r="F13" s="5">
        <f t="shared" si="0"/>
        <v>0</v>
      </c>
      <c r="G13" s="51">
        <v>26</v>
      </c>
      <c r="H13" s="5">
        <f t="shared" si="1"/>
        <v>0.83870967741935487</v>
      </c>
      <c r="I13" s="4">
        <v>25</v>
      </c>
      <c r="J13" s="5">
        <v>0.80649999999999999</v>
      </c>
      <c r="K13" s="4">
        <v>0</v>
      </c>
      <c r="L13" s="5">
        <v>0</v>
      </c>
      <c r="M13" s="4">
        <v>0</v>
      </c>
      <c r="N13" s="5">
        <v>0</v>
      </c>
      <c r="O13" s="4">
        <v>0</v>
      </c>
      <c r="P13" s="5">
        <v>0</v>
      </c>
      <c r="Q13" s="4">
        <v>0</v>
      </c>
      <c r="R13" s="5">
        <v>0</v>
      </c>
    </row>
    <row r="14" spans="1:18" ht="15.75" x14ac:dyDescent="0.25">
      <c r="A14" s="45"/>
      <c r="B14" s="37"/>
      <c r="C14" s="4" t="s">
        <v>53</v>
      </c>
      <c r="D14" s="4">
        <v>16</v>
      </c>
      <c r="E14" s="16">
        <v>0</v>
      </c>
      <c r="F14" s="5">
        <f t="shared" si="0"/>
        <v>0</v>
      </c>
      <c r="G14" s="51">
        <v>10</v>
      </c>
      <c r="H14" s="5">
        <f t="shared" si="1"/>
        <v>0.625</v>
      </c>
      <c r="I14" s="4">
        <v>0</v>
      </c>
      <c r="J14" s="5">
        <v>0</v>
      </c>
      <c r="K14" s="4">
        <v>9</v>
      </c>
      <c r="L14" s="5">
        <v>0.5625</v>
      </c>
      <c r="M14" s="4">
        <v>1</v>
      </c>
      <c r="N14" s="5">
        <v>6.25E-2</v>
      </c>
      <c r="O14" s="4">
        <v>0</v>
      </c>
      <c r="P14" s="5">
        <v>0</v>
      </c>
      <c r="Q14" s="4">
        <v>0</v>
      </c>
      <c r="R14" s="5">
        <v>0</v>
      </c>
    </row>
    <row r="15" spans="1:18" ht="15.75" x14ac:dyDescent="0.25">
      <c r="A15" s="45"/>
      <c r="B15" s="37" t="s">
        <v>15</v>
      </c>
      <c r="C15" s="1" t="s">
        <v>51</v>
      </c>
      <c r="D15" s="16">
        <f>SUM(D16,D17)</f>
        <v>10</v>
      </c>
      <c r="E15" s="16">
        <v>0</v>
      </c>
      <c r="F15" s="5">
        <f t="shared" si="0"/>
        <v>0</v>
      </c>
      <c r="G15" s="51">
        <f>SUM(G16:G17)</f>
        <v>8</v>
      </c>
      <c r="H15" s="5">
        <f t="shared" si="1"/>
        <v>0.8</v>
      </c>
      <c r="I15" s="4">
        <v>6</v>
      </c>
      <c r="J15" s="5">
        <v>0.6</v>
      </c>
      <c r="K15" s="4">
        <v>0</v>
      </c>
      <c r="L15" s="5">
        <v>0</v>
      </c>
      <c r="M15" s="4">
        <v>1</v>
      </c>
      <c r="N15" s="5">
        <v>0.1</v>
      </c>
      <c r="O15" s="4">
        <v>0</v>
      </c>
      <c r="P15" s="5">
        <v>0</v>
      </c>
      <c r="Q15" s="4">
        <v>0</v>
      </c>
      <c r="R15" s="5">
        <v>0</v>
      </c>
    </row>
    <row r="16" spans="1:18" ht="15.75" x14ac:dyDescent="0.25">
      <c r="A16" s="45"/>
      <c r="B16" s="37"/>
      <c r="C16" s="4" t="s">
        <v>52</v>
      </c>
      <c r="D16" s="4">
        <v>10</v>
      </c>
      <c r="E16" s="16">
        <v>0</v>
      </c>
      <c r="F16" s="5">
        <f t="shared" si="0"/>
        <v>0</v>
      </c>
      <c r="G16" s="51">
        <v>8</v>
      </c>
      <c r="H16" s="5">
        <f t="shared" si="1"/>
        <v>0.8</v>
      </c>
      <c r="I16" s="4">
        <v>6</v>
      </c>
      <c r="J16" s="5">
        <v>0.6</v>
      </c>
      <c r="K16" s="4">
        <v>0</v>
      </c>
      <c r="L16" s="5">
        <v>0</v>
      </c>
      <c r="M16" s="4">
        <v>1</v>
      </c>
      <c r="N16" s="5">
        <v>0.1</v>
      </c>
      <c r="O16" s="4">
        <v>0</v>
      </c>
      <c r="P16" s="5">
        <v>0</v>
      </c>
      <c r="Q16" s="4">
        <v>0</v>
      </c>
      <c r="R16" s="5">
        <v>0</v>
      </c>
    </row>
    <row r="17" spans="1:18" ht="15.75" x14ac:dyDescent="0.25">
      <c r="A17" s="45"/>
      <c r="B17" s="37"/>
      <c r="C17" s="4" t="s">
        <v>53</v>
      </c>
      <c r="D17" s="4">
        <v>0</v>
      </c>
      <c r="E17" s="16">
        <v>0</v>
      </c>
      <c r="F17" s="5">
        <v>0</v>
      </c>
      <c r="G17" s="51">
        <v>0</v>
      </c>
      <c r="H17" s="5">
        <v>0</v>
      </c>
      <c r="I17" s="4">
        <v>0</v>
      </c>
      <c r="J17" s="5">
        <v>0</v>
      </c>
      <c r="K17" s="4">
        <v>0</v>
      </c>
      <c r="L17" s="5">
        <v>0</v>
      </c>
      <c r="M17" s="4">
        <v>0</v>
      </c>
      <c r="N17" s="5">
        <v>0</v>
      </c>
      <c r="O17" s="4">
        <v>0</v>
      </c>
      <c r="P17" s="5">
        <v>0</v>
      </c>
      <c r="Q17" s="4">
        <v>0</v>
      </c>
      <c r="R17" s="5">
        <v>0</v>
      </c>
    </row>
    <row r="18" spans="1:18" ht="15.75" x14ac:dyDescent="0.25">
      <c r="A18" s="45"/>
      <c r="B18" s="37" t="s">
        <v>58</v>
      </c>
      <c r="C18" s="1" t="s">
        <v>51</v>
      </c>
      <c r="D18" s="16">
        <f>SUM(D19,D20)</f>
        <v>22</v>
      </c>
      <c r="E18" s="16">
        <v>0</v>
      </c>
      <c r="F18" s="5">
        <f t="shared" si="0"/>
        <v>0</v>
      </c>
      <c r="G18" s="51">
        <f>SUM(G19:G20)</f>
        <v>14</v>
      </c>
      <c r="H18" s="5">
        <f t="shared" si="1"/>
        <v>0.63636363636363635</v>
      </c>
      <c r="I18" s="4">
        <v>0</v>
      </c>
      <c r="J18" s="5">
        <v>0</v>
      </c>
      <c r="K18" s="4">
        <v>10</v>
      </c>
      <c r="L18" s="5">
        <v>0.45450000000000002</v>
      </c>
      <c r="M18" s="4">
        <v>1</v>
      </c>
      <c r="N18" s="5">
        <v>4.5499999999999999E-2</v>
      </c>
      <c r="O18" s="4">
        <v>2</v>
      </c>
      <c r="P18" s="5">
        <v>9.0899999999999995E-2</v>
      </c>
      <c r="Q18" s="4">
        <v>0</v>
      </c>
      <c r="R18" s="5">
        <v>0</v>
      </c>
    </row>
    <row r="19" spans="1:18" ht="15.75" x14ac:dyDescent="0.25">
      <c r="A19" s="45"/>
      <c r="B19" s="37"/>
      <c r="C19" s="4" t="s">
        <v>59</v>
      </c>
      <c r="D19" s="4">
        <v>22</v>
      </c>
      <c r="E19" s="16">
        <v>0</v>
      </c>
      <c r="F19" s="5">
        <f t="shared" si="0"/>
        <v>0</v>
      </c>
      <c r="G19" s="51">
        <v>14</v>
      </c>
      <c r="H19" s="5">
        <f t="shared" si="1"/>
        <v>0.63636363636363635</v>
      </c>
      <c r="I19" s="4">
        <v>0</v>
      </c>
      <c r="J19" s="5">
        <v>0</v>
      </c>
      <c r="K19" s="4">
        <v>10</v>
      </c>
      <c r="L19" s="5">
        <v>0.45450000000000002</v>
      </c>
      <c r="M19" s="4">
        <v>1</v>
      </c>
      <c r="N19" s="5">
        <v>4.5499999999999999E-2</v>
      </c>
      <c r="O19" s="4">
        <v>2</v>
      </c>
      <c r="P19" s="5">
        <v>9.0899999999999995E-2</v>
      </c>
      <c r="Q19" s="4">
        <v>0</v>
      </c>
      <c r="R19" s="5">
        <v>0</v>
      </c>
    </row>
    <row r="20" spans="1:18" ht="15.75" x14ac:dyDescent="0.25">
      <c r="A20" s="45"/>
      <c r="B20" s="37"/>
      <c r="C20" s="4" t="s">
        <v>53</v>
      </c>
      <c r="D20" s="4">
        <v>0</v>
      </c>
      <c r="E20" s="16">
        <v>0</v>
      </c>
      <c r="F20" s="5">
        <v>0</v>
      </c>
      <c r="G20" s="51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15" customHeight="1" x14ac:dyDescent="0.25">
      <c r="A21" s="33" t="s">
        <v>20</v>
      </c>
      <c r="B21" s="35" t="s">
        <v>22</v>
      </c>
      <c r="C21" s="1" t="s">
        <v>51</v>
      </c>
      <c r="D21" s="16">
        <f>SUM(D22,D23)</f>
        <v>52</v>
      </c>
      <c r="E21" s="16">
        <v>0</v>
      </c>
      <c r="F21" s="5">
        <f t="shared" si="0"/>
        <v>0</v>
      </c>
      <c r="G21" s="51">
        <f>SUM(G22:G23)</f>
        <v>39</v>
      </c>
      <c r="H21" s="5">
        <f t="shared" si="1"/>
        <v>0.75</v>
      </c>
      <c r="I21" s="4">
        <v>21</v>
      </c>
      <c r="J21" s="5">
        <v>0.40379999999999999</v>
      </c>
      <c r="K21" s="4">
        <v>13</v>
      </c>
      <c r="L21" s="5">
        <v>0.25</v>
      </c>
      <c r="M21" s="4">
        <v>0</v>
      </c>
      <c r="N21" s="5">
        <v>0</v>
      </c>
      <c r="O21" s="4">
        <v>0</v>
      </c>
      <c r="P21" s="5">
        <v>0</v>
      </c>
      <c r="Q21" s="4">
        <v>0</v>
      </c>
      <c r="R21" s="5">
        <v>0</v>
      </c>
    </row>
    <row r="22" spans="1:18" ht="15" customHeight="1" x14ac:dyDescent="0.25">
      <c r="A22" s="34"/>
      <c r="B22" s="35"/>
      <c r="C22" s="4" t="s">
        <v>52</v>
      </c>
      <c r="D22" s="4">
        <v>36</v>
      </c>
      <c r="E22" s="16">
        <v>0</v>
      </c>
      <c r="F22" s="5">
        <f t="shared" si="0"/>
        <v>0</v>
      </c>
      <c r="G22" s="51">
        <v>29</v>
      </c>
      <c r="H22" s="5">
        <f t="shared" si="1"/>
        <v>0.80555555555555558</v>
      </c>
      <c r="I22" s="4">
        <v>21</v>
      </c>
      <c r="J22" s="5">
        <v>0.58330000000000004</v>
      </c>
      <c r="K22" s="4">
        <v>0</v>
      </c>
      <c r="L22" s="5">
        <v>0</v>
      </c>
      <c r="M22" s="4">
        <v>0</v>
      </c>
      <c r="N22" s="5">
        <v>0</v>
      </c>
      <c r="O22" s="4">
        <v>0</v>
      </c>
      <c r="P22" s="5">
        <v>0</v>
      </c>
      <c r="Q22" s="4">
        <v>0</v>
      </c>
      <c r="R22" s="5">
        <v>0</v>
      </c>
    </row>
    <row r="23" spans="1:18" ht="18.75" customHeight="1" x14ac:dyDescent="0.25">
      <c r="A23" s="34"/>
      <c r="B23" s="35"/>
      <c r="C23" s="4" t="s">
        <v>53</v>
      </c>
      <c r="D23" s="4">
        <v>16</v>
      </c>
      <c r="E23" s="16">
        <v>0</v>
      </c>
      <c r="F23" s="5">
        <f t="shared" si="0"/>
        <v>0</v>
      </c>
      <c r="G23" s="51">
        <v>10</v>
      </c>
      <c r="H23" s="5">
        <f t="shared" si="1"/>
        <v>0.625</v>
      </c>
      <c r="I23" s="4">
        <v>0</v>
      </c>
      <c r="J23" s="5">
        <v>0</v>
      </c>
      <c r="K23" s="4">
        <v>13</v>
      </c>
      <c r="L23" s="5">
        <v>0.8125</v>
      </c>
      <c r="M23" s="4">
        <v>0</v>
      </c>
      <c r="N23" s="5">
        <v>0</v>
      </c>
      <c r="O23" s="4">
        <v>0</v>
      </c>
      <c r="P23" s="5">
        <v>0</v>
      </c>
      <c r="Q23" s="4">
        <v>0</v>
      </c>
      <c r="R23" s="5">
        <v>0</v>
      </c>
    </row>
    <row r="24" spans="1:18" ht="20.25" customHeight="1" x14ac:dyDescent="0.25">
      <c r="A24" s="34"/>
      <c r="B24" s="36" t="s">
        <v>21</v>
      </c>
      <c r="C24" s="1" t="s">
        <v>51</v>
      </c>
      <c r="D24" s="16">
        <f>SUM(D25,D26)</f>
        <v>33</v>
      </c>
      <c r="E24" s="16">
        <v>2</v>
      </c>
      <c r="F24" s="5">
        <f t="shared" si="0"/>
        <v>6.0606060606060608E-2</v>
      </c>
      <c r="G24" s="51">
        <f>SUM(G25:G26)</f>
        <v>23</v>
      </c>
      <c r="H24" s="5">
        <f t="shared" si="1"/>
        <v>0.69696969696969702</v>
      </c>
      <c r="I24" s="4">
        <v>18</v>
      </c>
      <c r="J24" s="5">
        <v>0.54549999999999998</v>
      </c>
      <c r="K24" s="4">
        <v>0</v>
      </c>
      <c r="L24" s="5">
        <v>0</v>
      </c>
      <c r="M24" s="4">
        <v>0</v>
      </c>
      <c r="N24" s="5">
        <v>0</v>
      </c>
      <c r="O24" s="4">
        <v>0</v>
      </c>
      <c r="P24" s="5">
        <v>0</v>
      </c>
      <c r="Q24" s="4">
        <v>0</v>
      </c>
      <c r="R24" s="5">
        <v>0</v>
      </c>
    </row>
    <row r="25" spans="1:18" ht="21" customHeight="1" x14ac:dyDescent="0.25">
      <c r="A25" s="34"/>
      <c r="B25" s="35"/>
      <c r="C25" s="4" t="s">
        <v>52</v>
      </c>
      <c r="D25" s="4">
        <v>24</v>
      </c>
      <c r="E25" s="16">
        <v>0</v>
      </c>
      <c r="F25" s="5">
        <f t="shared" si="0"/>
        <v>0</v>
      </c>
      <c r="G25" s="51">
        <v>14</v>
      </c>
      <c r="H25" s="5">
        <f t="shared" si="1"/>
        <v>0.58333333333333337</v>
      </c>
      <c r="I25" s="4">
        <v>18</v>
      </c>
      <c r="J25" s="5">
        <v>0.75</v>
      </c>
      <c r="K25" s="4">
        <v>0</v>
      </c>
      <c r="L25" s="5">
        <v>0</v>
      </c>
      <c r="M25" s="4">
        <v>0</v>
      </c>
      <c r="N25" s="5">
        <v>0</v>
      </c>
      <c r="O25" s="4">
        <v>0</v>
      </c>
      <c r="P25" s="5">
        <v>0</v>
      </c>
      <c r="Q25" s="4">
        <v>0</v>
      </c>
      <c r="R25" s="5">
        <v>0</v>
      </c>
    </row>
    <row r="26" spans="1:18" ht="18" customHeight="1" x14ac:dyDescent="0.25">
      <c r="A26" s="34"/>
      <c r="B26" s="35"/>
      <c r="C26" s="4" t="s">
        <v>53</v>
      </c>
      <c r="D26" s="4">
        <v>9</v>
      </c>
      <c r="E26" s="16">
        <v>2</v>
      </c>
      <c r="F26" s="5">
        <f t="shared" si="0"/>
        <v>0.22222222222222221</v>
      </c>
      <c r="G26" s="51">
        <v>9</v>
      </c>
      <c r="H26" s="5">
        <f t="shared" si="1"/>
        <v>1</v>
      </c>
      <c r="I26" s="4">
        <v>0</v>
      </c>
      <c r="J26" s="5">
        <v>0</v>
      </c>
      <c r="K26" s="4">
        <v>0</v>
      </c>
      <c r="L26" s="5">
        <v>0</v>
      </c>
      <c r="M26" s="4">
        <v>0</v>
      </c>
      <c r="N26" s="5">
        <v>0</v>
      </c>
      <c r="O26" s="4">
        <v>0</v>
      </c>
      <c r="P26" s="5">
        <v>0</v>
      </c>
      <c r="Q26" s="4">
        <v>0</v>
      </c>
      <c r="R26" s="5">
        <v>0</v>
      </c>
    </row>
    <row r="27" spans="1:18" ht="26.25" customHeight="1" x14ac:dyDescent="0.25">
      <c r="A27" s="34"/>
      <c r="B27" s="6" t="s">
        <v>60</v>
      </c>
      <c r="C27" s="4" t="s">
        <v>59</v>
      </c>
      <c r="D27" s="4">
        <v>29</v>
      </c>
      <c r="E27" s="16">
        <v>0</v>
      </c>
      <c r="F27" s="5">
        <f t="shared" si="0"/>
        <v>0</v>
      </c>
      <c r="G27" s="51">
        <v>28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</row>
    <row r="28" spans="1:18" ht="15" customHeight="1" x14ac:dyDescent="0.25">
      <c r="A28" s="34" t="s">
        <v>24</v>
      </c>
      <c r="B28" s="37" t="s">
        <v>26</v>
      </c>
      <c r="C28" s="1" t="s">
        <v>62</v>
      </c>
      <c r="D28" s="16">
        <f>SUM(D29,D30)</f>
        <v>20</v>
      </c>
      <c r="E28" s="16">
        <v>0</v>
      </c>
      <c r="F28" s="5">
        <f t="shared" si="0"/>
        <v>0</v>
      </c>
      <c r="G28" s="51">
        <f>SUM(G29:G30)</f>
        <v>11</v>
      </c>
      <c r="H28" s="5">
        <f t="shared" si="1"/>
        <v>0.55000000000000004</v>
      </c>
      <c r="I28" s="4">
        <v>13</v>
      </c>
      <c r="J28" s="5">
        <v>0.65</v>
      </c>
      <c r="K28" s="4">
        <v>1</v>
      </c>
      <c r="L28" s="5">
        <v>0.05</v>
      </c>
      <c r="M28" s="4">
        <v>0</v>
      </c>
      <c r="N28" s="5">
        <v>0</v>
      </c>
      <c r="O28" s="4">
        <v>0</v>
      </c>
      <c r="P28" s="5">
        <v>0</v>
      </c>
      <c r="Q28" s="4">
        <v>1</v>
      </c>
      <c r="R28" s="5">
        <v>0.05</v>
      </c>
    </row>
    <row r="29" spans="1:18" ht="15" customHeight="1" x14ac:dyDescent="0.25">
      <c r="A29" s="34"/>
      <c r="B29" s="37"/>
      <c r="C29" s="4" t="s">
        <v>63</v>
      </c>
      <c r="D29" s="4">
        <v>17</v>
      </c>
      <c r="E29" s="16">
        <v>0</v>
      </c>
      <c r="F29" s="5">
        <f t="shared" si="0"/>
        <v>0</v>
      </c>
      <c r="G29" s="51">
        <v>8</v>
      </c>
      <c r="H29" s="5">
        <f t="shared" si="1"/>
        <v>0.47058823529411764</v>
      </c>
      <c r="I29" s="4">
        <v>13</v>
      </c>
      <c r="J29" s="5">
        <v>0.76470000000000005</v>
      </c>
      <c r="K29" s="4">
        <v>0</v>
      </c>
      <c r="L29" s="5">
        <v>0</v>
      </c>
      <c r="M29" s="4">
        <v>0</v>
      </c>
      <c r="N29" s="5">
        <v>0</v>
      </c>
      <c r="O29" s="4">
        <v>0</v>
      </c>
      <c r="P29" s="5">
        <v>0</v>
      </c>
      <c r="Q29" s="4">
        <v>1</v>
      </c>
      <c r="R29" s="5">
        <v>5.8799999999999998E-2</v>
      </c>
    </row>
    <row r="30" spans="1:18" ht="18.75" customHeight="1" x14ac:dyDescent="0.25">
      <c r="A30" s="34"/>
      <c r="B30" s="37"/>
      <c r="C30" s="4" t="s">
        <v>64</v>
      </c>
      <c r="D30" s="4">
        <v>3</v>
      </c>
      <c r="E30" s="16">
        <v>0</v>
      </c>
      <c r="F30" s="5">
        <f t="shared" si="0"/>
        <v>0</v>
      </c>
      <c r="G30" s="51">
        <v>3</v>
      </c>
      <c r="H30" s="5">
        <f t="shared" si="1"/>
        <v>1</v>
      </c>
      <c r="I30" s="4">
        <v>0</v>
      </c>
      <c r="J30" s="5">
        <v>0</v>
      </c>
      <c r="K30" s="4">
        <v>1</v>
      </c>
      <c r="L30" s="5">
        <v>0</v>
      </c>
      <c r="M30" s="4">
        <v>0</v>
      </c>
      <c r="N30" s="5">
        <v>0</v>
      </c>
      <c r="O30" s="4">
        <v>0</v>
      </c>
      <c r="P30" s="5">
        <v>0</v>
      </c>
      <c r="Q30" s="4">
        <v>0</v>
      </c>
      <c r="R30" s="5">
        <v>0</v>
      </c>
    </row>
    <row r="31" spans="1:18" ht="15" customHeight="1" x14ac:dyDescent="0.25">
      <c r="A31" s="34"/>
      <c r="B31" s="37" t="s">
        <v>61</v>
      </c>
      <c r="C31" s="1" t="s">
        <v>62</v>
      </c>
      <c r="D31" s="16">
        <f>SUM(D32,D33)</f>
        <v>10</v>
      </c>
      <c r="E31" s="16">
        <v>0</v>
      </c>
      <c r="F31" s="5">
        <f t="shared" si="0"/>
        <v>0</v>
      </c>
      <c r="G31" s="51">
        <f>SUM(G32:G33)</f>
        <v>7</v>
      </c>
      <c r="H31" s="5">
        <f t="shared" si="1"/>
        <v>0.7</v>
      </c>
      <c r="I31" s="4">
        <v>7</v>
      </c>
      <c r="J31" s="5">
        <v>0.7</v>
      </c>
      <c r="K31" s="4">
        <v>0</v>
      </c>
      <c r="L31" s="5">
        <v>0</v>
      </c>
      <c r="M31" s="4">
        <v>0</v>
      </c>
      <c r="N31" s="5">
        <v>0</v>
      </c>
      <c r="O31" s="4">
        <v>0</v>
      </c>
      <c r="P31" s="5">
        <v>0</v>
      </c>
      <c r="Q31" s="4">
        <v>0</v>
      </c>
      <c r="R31" s="5">
        <v>0</v>
      </c>
    </row>
    <row r="32" spans="1:18" ht="15" customHeight="1" x14ac:dyDescent="0.25">
      <c r="A32" s="34"/>
      <c r="B32" s="37"/>
      <c r="C32" s="4" t="s">
        <v>63</v>
      </c>
      <c r="D32" s="4">
        <v>10</v>
      </c>
      <c r="E32" s="16">
        <v>0</v>
      </c>
      <c r="F32" s="5">
        <f>E32/D32</f>
        <v>0</v>
      </c>
      <c r="G32" s="51">
        <v>7</v>
      </c>
      <c r="H32" s="5">
        <f t="shared" si="1"/>
        <v>0.7</v>
      </c>
      <c r="I32" s="4">
        <v>7</v>
      </c>
      <c r="J32" s="5">
        <v>0.7</v>
      </c>
      <c r="K32" s="4">
        <v>0</v>
      </c>
      <c r="L32" s="5">
        <v>0</v>
      </c>
      <c r="M32" s="4">
        <v>0</v>
      </c>
      <c r="N32" s="5">
        <v>0</v>
      </c>
      <c r="O32" s="4">
        <v>0</v>
      </c>
      <c r="P32" s="5">
        <v>0</v>
      </c>
      <c r="Q32" s="4">
        <v>0</v>
      </c>
      <c r="R32" s="5">
        <v>0</v>
      </c>
    </row>
    <row r="33" spans="1:18" ht="19.5" customHeight="1" x14ac:dyDescent="0.25">
      <c r="A33" s="34"/>
      <c r="B33" s="37"/>
      <c r="C33" s="4" t="s">
        <v>64</v>
      </c>
      <c r="D33" s="4">
        <v>0</v>
      </c>
      <c r="E33" s="16">
        <v>0</v>
      </c>
      <c r="F33" s="5">
        <v>0</v>
      </c>
      <c r="G33" s="51"/>
      <c r="H33" s="5">
        <v>0</v>
      </c>
      <c r="I33" s="4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4">
        <v>0</v>
      </c>
      <c r="P33" s="5">
        <v>0</v>
      </c>
      <c r="Q33" s="4">
        <v>0</v>
      </c>
      <c r="R33" s="5">
        <v>0</v>
      </c>
    </row>
    <row r="34" spans="1:18" ht="15" customHeight="1" x14ac:dyDescent="0.25">
      <c r="A34" s="34"/>
      <c r="B34" s="37" t="s">
        <v>23</v>
      </c>
      <c r="C34" s="1" t="s">
        <v>62</v>
      </c>
      <c r="D34" s="16">
        <f>SUM(D35,D36)</f>
        <v>18</v>
      </c>
      <c r="E34" s="16">
        <v>0</v>
      </c>
      <c r="F34" s="5">
        <f t="shared" si="0"/>
        <v>0</v>
      </c>
      <c r="G34" s="51">
        <f>SUM(G35:G36)</f>
        <v>13</v>
      </c>
      <c r="H34" s="5">
        <f t="shared" si="1"/>
        <v>0.72222222222222221</v>
      </c>
      <c r="I34" s="4">
        <v>9</v>
      </c>
      <c r="J34" s="5">
        <v>0.5</v>
      </c>
      <c r="K34" s="4">
        <v>3</v>
      </c>
      <c r="L34" s="5">
        <v>0.16669999999999999</v>
      </c>
      <c r="M34" s="4">
        <v>0</v>
      </c>
      <c r="N34" s="5">
        <v>0</v>
      </c>
      <c r="O34" s="4">
        <v>0</v>
      </c>
      <c r="P34" s="5">
        <v>0</v>
      </c>
      <c r="Q34" s="4">
        <v>1</v>
      </c>
      <c r="R34" s="5">
        <v>5.5599999999999997E-2</v>
      </c>
    </row>
    <row r="35" spans="1:18" ht="15" customHeight="1" x14ac:dyDescent="0.25">
      <c r="A35" s="34"/>
      <c r="B35" s="37"/>
      <c r="C35" s="4" t="s">
        <v>63</v>
      </c>
      <c r="D35" s="4">
        <v>11</v>
      </c>
      <c r="E35" s="16">
        <v>0</v>
      </c>
      <c r="F35" s="5">
        <f t="shared" si="0"/>
        <v>0</v>
      </c>
      <c r="G35" s="51">
        <v>6</v>
      </c>
      <c r="H35" s="5">
        <f t="shared" si="1"/>
        <v>0.54545454545454541</v>
      </c>
      <c r="I35" s="4">
        <v>9</v>
      </c>
      <c r="J35" s="5">
        <v>0.81820000000000004</v>
      </c>
      <c r="K35" s="4">
        <v>0</v>
      </c>
      <c r="L35" s="5">
        <v>0</v>
      </c>
      <c r="M35" s="4">
        <v>0</v>
      </c>
      <c r="N35" s="5">
        <v>0</v>
      </c>
      <c r="O35" s="4">
        <v>0</v>
      </c>
      <c r="P35" s="5">
        <v>0</v>
      </c>
      <c r="Q35" s="4">
        <v>0</v>
      </c>
      <c r="R35" s="5">
        <v>0</v>
      </c>
    </row>
    <row r="36" spans="1:18" ht="15" customHeight="1" x14ac:dyDescent="0.25">
      <c r="A36" s="34"/>
      <c r="B36" s="37"/>
      <c r="C36" s="4" t="s">
        <v>64</v>
      </c>
      <c r="D36" s="4">
        <v>7</v>
      </c>
      <c r="E36" s="16">
        <v>0</v>
      </c>
      <c r="F36" s="5">
        <f t="shared" si="0"/>
        <v>0</v>
      </c>
      <c r="G36" s="51">
        <v>7</v>
      </c>
      <c r="H36" s="5">
        <f t="shared" si="1"/>
        <v>1</v>
      </c>
      <c r="I36" s="4">
        <v>0</v>
      </c>
      <c r="J36" s="5">
        <v>0</v>
      </c>
      <c r="K36" s="4">
        <v>3</v>
      </c>
      <c r="L36" s="5">
        <v>0.42859999999999998</v>
      </c>
      <c r="M36" s="4">
        <v>0</v>
      </c>
      <c r="N36" s="5">
        <v>0</v>
      </c>
      <c r="O36" s="4">
        <v>0</v>
      </c>
      <c r="P36" s="5">
        <v>0</v>
      </c>
      <c r="Q36" s="4">
        <v>1</v>
      </c>
      <c r="R36" s="5">
        <v>0.1429</v>
      </c>
    </row>
    <row r="37" spans="1:18" ht="15" customHeight="1" x14ac:dyDescent="0.25">
      <c r="A37" s="34"/>
      <c r="B37" s="37" t="s">
        <v>25</v>
      </c>
      <c r="C37" s="1" t="s">
        <v>62</v>
      </c>
      <c r="D37" s="16">
        <f>SUM(D38,D39)</f>
        <v>11</v>
      </c>
      <c r="E37" s="16">
        <v>0</v>
      </c>
      <c r="F37" s="5">
        <f t="shared" si="0"/>
        <v>0</v>
      </c>
      <c r="G37" s="51">
        <f>SUM(G38:G39)</f>
        <v>9</v>
      </c>
      <c r="H37" s="5">
        <f t="shared" si="1"/>
        <v>0.81818181818181823</v>
      </c>
      <c r="I37" s="4">
        <v>5</v>
      </c>
      <c r="J37" s="5">
        <v>0.45450000000000002</v>
      </c>
      <c r="K37" s="4">
        <v>2</v>
      </c>
      <c r="L37" s="5">
        <v>0.18179999999999999</v>
      </c>
      <c r="M37" s="4">
        <v>0</v>
      </c>
      <c r="N37" s="5">
        <v>0</v>
      </c>
      <c r="O37" s="4">
        <v>0</v>
      </c>
      <c r="P37" s="5">
        <v>0</v>
      </c>
      <c r="Q37" s="4">
        <v>1</v>
      </c>
      <c r="R37" s="5">
        <v>9.0899999999999995E-2</v>
      </c>
    </row>
    <row r="38" spans="1:18" ht="15" customHeight="1" x14ac:dyDescent="0.25">
      <c r="A38" s="34"/>
      <c r="B38" s="37"/>
      <c r="C38" s="4" t="s">
        <v>63</v>
      </c>
      <c r="D38" s="4">
        <v>6</v>
      </c>
      <c r="E38" s="16">
        <v>0</v>
      </c>
      <c r="F38" s="5">
        <f t="shared" si="0"/>
        <v>0</v>
      </c>
      <c r="G38" s="51">
        <v>4</v>
      </c>
      <c r="H38" s="5">
        <f t="shared" si="1"/>
        <v>0.66666666666666663</v>
      </c>
      <c r="I38" s="4">
        <v>5</v>
      </c>
      <c r="J38" s="5">
        <v>0.83330000000000004</v>
      </c>
      <c r="K38" s="4">
        <v>0</v>
      </c>
      <c r="L38" s="5">
        <v>0</v>
      </c>
      <c r="M38" s="4">
        <v>0</v>
      </c>
      <c r="N38" s="5">
        <v>0</v>
      </c>
      <c r="O38" s="4">
        <v>0</v>
      </c>
      <c r="P38" s="5">
        <v>0</v>
      </c>
      <c r="Q38" s="4">
        <v>0</v>
      </c>
      <c r="R38" s="5">
        <v>0</v>
      </c>
    </row>
    <row r="39" spans="1:18" ht="19.5" customHeight="1" x14ac:dyDescent="0.25">
      <c r="A39" s="34"/>
      <c r="B39" s="37"/>
      <c r="C39" s="7" t="s">
        <v>64</v>
      </c>
      <c r="D39" s="7">
        <v>5</v>
      </c>
      <c r="E39" s="16">
        <v>0</v>
      </c>
      <c r="F39" s="5">
        <f t="shared" si="0"/>
        <v>0</v>
      </c>
      <c r="G39" s="52">
        <v>5</v>
      </c>
      <c r="H39" s="5">
        <f t="shared" si="1"/>
        <v>1</v>
      </c>
      <c r="I39" s="7">
        <v>0</v>
      </c>
      <c r="J39" s="8">
        <v>0</v>
      </c>
      <c r="K39" s="7">
        <v>2</v>
      </c>
      <c r="L39" s="8">
        <v>0.4</v>
      </c>
      <c r="M39" s="7">
        <v>0</v>
      </c>
      <c r="N39" s="8">
        <v>0</v>
      </c>
      <c r="O39" s="7">
        <v>0</v>
      </c>
      <c r="P39" s="8">
        <v>0</v>
      </c>
      <c r="Q39" s="7">
        <v>1</v>
      </c>
      <c r="R39" s="8">
        <v>0.2</v>
      </c>
    </row>
    <row r="40" spans="1:18" ht="15.75" x14ac:dyDescent="0.25">
      <c r="A40" s="34" t="s">
        <v>27</v>
      </c>
      <c r="B40" s="35" t="s">
        <v>23</v>
      </c>
      <c r="C40" s="1" t="s">
        <v>62</v>
      </c>
      <c r="D40" s="16">
        <f>SUM(D41,D42)</f>
        <v>24</v>
      </c>
      <c r="E40" s="16">
        <v>0</v>
      </c>
      <c r="F40" s="5">
        <f t="shared" si="0"/>
        <v>0</v>
      </c>
      <c r="G40" s="51">
        <f>SUM(G41:G42)</f>
        <v>20</v>
      </c>
      <c r="H40" s="5">
        <f t="shared" si="1"/>
        <v>0.83333333333333337</v>
      </c>
      <c r="I40" s="4">
        <v>9</v>
      </c>
      <c r="J40" s="5">
        <v>0.375</v>
      </c>
      <c r="K40" s="4">
        <v>10</v>
      </c>
      <c r="L40" s="5">
        <v>0.41670000000000001</v>
      </c>
      <c r="M40" s="4">
        <v>0</v>
      </c>
      <c r="N40" s="5">
        <v>0</v>
      </c>
      <c r="O40" s="4">
        <v>0</v>
      </c>
      <c r="P40" s="5">
        <v>0</v>
      </c>
      <c r="Q40" s="4">
        <v>0</v>
      </c>
      <c r="R40" s="5">
        <v>0</v>
      </c>
    </row>
    <row r="41" spans="1:18" ht="15.75" x14ac:dyDescent="0.25">
      <c r="A41" s="34"/>
      <c r="B41" s="35"/>
      <c r="C41" s="4" t="s">
        <v>63</v>
      </c>
      <c r="D41" s="4">
        <v>11</v>
      </c>
      <c r="E41" s="16">
        <v>0</v>
      </c>
      <c r="F41" s="5">
        <f t="shared" si="0"/>
        <v>0</v>
      </c>
      <c r="G41" s="51">
        <v>7</v>
      </c>
      <c r="H41" s="5">
        <f t="shared" si="1"/>
        <v>0.63636363636363635</v>
      </c>
      <c r="I41" s="4">
        <v>9</v>
      </c>
      <c r="J41" s="5">
        <v>0.81820000000000004</v>
      </c>
      <c r="K41" s="4">
        <v>0</v>
      </c>
      <c r="L41" s="5">
        <v>0</v>
      </c>
      <c r="M41" s="4">
        <v>0</v>
      </c>
      <c r="N41" s="5">
        <v>0</v>
      </c>
      <c r="O41" s="4">
        <v>0</v>
      </c>
      <c r="P41" s="5">
        <v>0</v>
      </c>
      <c r="Q41" s="4">
        <v>0</v>
      </c>
      <c r="R41" s="5">
        <v>0</v>
      </c>
    </row>
    <row r="42" spans="1:18" ht="15.75" x14ac:dyDescent="0.25">
      <c r="A42" s="34"/>
      <c r="B42" s="35"/>
      <c r="C42" s="7" t="s">
        <v>64</v>
      </c>
      <c r="D42" s="7">
        <v>13</v>
      </c>
      <c r="E42" s="16">
        <v>0</v>
      </c>
      <c r="F42" s="5">
        <f t="shared" si="0"/>
        <v>0</v>
      </c>
      <c r="G42" s="52">
        <v>13</v>
      </c>
      <c r="H42" s="5">
        <f t="shared" si="1"/>
        <v>1</v>
      </c>
      <c r="I42" s="7">
        <v>0</v>
      </c>
      <c r="J42" s="8">
        <v>0</v>
      </c>
      <c r="K42" s="7">
        <v>10</v>
      </c>
      <c r="L42" s="8">
        <v>0.76919999999999999</v>
      </c>
      <c r="M42" s="7">
        <v>0</v>
      </c>
      <c r="N42" s="8">
        <v>0</v>
      </c>
      <c r="O42" s="7">
        <v>0</v>
      </c>
      <c r="P42" s="8">
        <v>0</v>
      </c>
      <c r="Q42" s="7">
        <v>0</v>
      </c>
      <c r="R42" s="8">
        <v>0</v>
      </c>
    </row>
    <row r="43" spans="1:18" ht="15" customHeight="1" x14ac:dyDescent="0.25">
      <c r="A43" s="43" t="s">
        <v>49</v>
      </c>
      <c r="B43" s="37" t="s">
        <v>65</v>
      </c>
      <c r="C43" s="1" t="s">
        <v>51</v>
      </c>
      <c r="D43" s="16">
        <f>SUM(D44,D45)</f>
        <v>24</v>
      </c>
      <c r="E43" s="16">
        <v>0</v>
      </c>
      <c r="F43" s="5">
        <f t="shared" si="0"/>
        <v>0</v>
      </c>
      <c r="G43" s="51">
        <f>SUM(G44:G45)</f>
        <v>16</v>
      </c>
      <c r="H43" s="5">
        <f t="shared" si="1"/>
        <v>0.66666666666666663</v>
      </c>
      <c r="I43" s="4">
        <v>12</v>
      </c>
      <c r="J43" s="5">
        <v>0.5</v>
      </c>
      <c r="K43" s="4">
        <v>2</v>
      </c>
      <c r="L43" s="5">
        <v>8.3299999999999999E-2</v>
      </c>
      <c r="M43" s="4">
        <v>2</v>
      </c>
      <c r="N43" s="5">
        <v>8.3299999999999999E-2</v>
      </c>
      <c r="O43" s="4">
        <v>1</v>
      </c>
      <c r="P43" s="5">
        <v>4.1700000000000001E-2</v>
      </c>
      <c r="Q43" s="4">
        <v>0</v>
      </c>
      <c r="R43" s="5">
        <v>0</v>
      </c>
    </row>
    <row r="44" spans="1:18" ht="15" customHeight="1" x14ac:dyDescent="0.25">
      <c r="A44" s="44"/>
      <c r="B44" s="37"/>
      <c r="C44" s="4" t="s">
        <v>52</v>
      </c>
      <c r="D44" s="4">
        <v>19</v>
      </c>
      <c r="E44" s="16">
        <v>0</v>
      </c>
      <c r="F44" s="5">
        <f t="shared" si="0"/>
        <v>0</v>
      </c>
      <c r="G44" s="51">
        <v>11</v>
      </c>
      <c r="H44" s="5">
        <f t="shared" si="1"/>
        <v>0.57894736842105265</v>
      </c>
      <c r="I44" s="4">
        <v>12</v>
      </c>
      <c r="J44" s="5">
        <v>0.63160000000000005</v>
      </c>
      <c r="K44" s="4">
        <v>0</v>
      </c>
      <c r="L44" s="5">
        <v>0</v>
      </c>
      <c r="M44" s="4">
        <v>1</v>
      </c>
      <c r="N44" s="5">
        <v>5.2600000000000001E-2</v>
      </c>
      <c r="O44" s="4">
        <v>1</v>
      </c>
      <c r="P44" s="5">
        <v>5.2600000000000001E-2</v>
      </c>
      <c r="Q44" s="4">
        <v>0</v>
      </c>
      <c r="R44" s="5">
        <v>0</v>
      </c>
    </row>
    <row r="45" spans="1:18" ht="15" customHeight="1" x14ac:dyDescent="0.25">
      <c r="A45" s="44"/>
      <c r="B45" s="37"/>
      <c r="C45" s="4" t="s">
        <v>53</v>
      </c>
      <c r="D45" s="4">
        <v>5</v>
      </c>
      <c r="E45" s="16">
        <v>0</v>
      </c>
      <c r="F45" s="5">
        <f t="shared" si="0"/>
        <v>0</v>
      </c>
      <c r="G45" s="51">
        <v>5</v>
      </c>
      <c r="H45" s="5">
        <f t="shared" si="1"/>
        <v>1</v>
      </c>
      <c r="I45" s="4">
        <v>0</v>
      </c>
      <c r="J45" s="5">
        <v>0</v>
      </c>
      <c r="K45" s="4">
        <v>2</v>
      </c>
      <c r="L45" s="5">
        <v>0.4</v>
      </c>
      <c r="M45" s="4">
        <v>1</v>
      </c>
      <c r="N45" s="5">
        <v>0.2</v>
      </c>
      <c r="O45" s="4">
        <v>0</v>
      </c>
      <c r="P45" s="5">
        <v>0</v>
      </c>
      <c r="Q45" s="4">
        <v>0</v>
      </c>
      <c r="R45" s="5">
        <v>0</v>
      </c>
    </row>
    <row r="46" spans="1:18" ht="15" customHeight="1" x14ac:dyDescent="0.25">
      <c r="A46" s="44"/>
      <c r="B46" s="37" t="s">
        <v>29</v>
      </c>
      <c r="C46" s="1" t="s">
        <v>51</v>
      </c>
      <c r="D46" s="16">
        <f>SUM(D47,D48)</f>
        <v>96</v>
      </c>
      <c r="E46" s="16">
        <v>0</v>
      </c>
      <c r="F46" s="5">
        <f t="shared" si="0"/>
        <v>0</v>
      </c>
      <c r="G46" s="51">
        <f>SUM(G47:G48)</f>
        <v>54</v>
      </c>
      <c r="H46" s="5">
        <f t="shared" si="1"/>
        <v>0.5625</v>
      </c>
      <c r="I46" s="4">
        <v>50</v>
      </c>
      <c r="J46" s="5">
        <v>0.52080000000000004</v>
      </c>
      <c r="K46" s="4">
        <v>1</v>
      </c>
      <c r="L46" s="5">
        <v>1.04E-2</v>
      </c>
      <c r="M46" s="4">
        <v>2</v>
      </c>
      <c r="N46" s="5">
        <v>2.0799999999999999E-2</v>
      </c>
      <c r="O46" s="4">
        <v>0</v>
      </c>
      <c r="P46" s="5">
        <v>0</v>
      </c>
      <c r="Q46" s="4">
        <v>0</v>
      </c>
      <c r="R46" s="5">
        <v>0</v>
      </c>
    </row>
    <row r="47" spans="1:18" ht="15" customHeight="1" x14ac:dyDescent="0.25">
      <c r="A47" s="44"/>
      <c r="B47" s="37"/>
      <c r="C47" s="4" t="s">
        <v>52</v>
      </c>
      <c r="D47" s="4">
        <v>77</v>
      </c>
      <c r="E47" s="16">
        <v>0</v>
      </c>
      <c r="F47" s="5">
        <f t="shared" si="0"/>
        <v>0</v>
      </c>
      <c r="G47" s="51">
        <v>35</v>
      </c>
      <c r="H47" s="5">
        <f t="shared" si="1"/>
        <v>0.45454545454545453</v>
      </c>
      <c r="I47" s="4">
        <v>50</v>
      </c>
      <c r="J47" s="5">
        <v>0.64939999999999998</v>
      </c>
      <c r="K47" s="4">
        <v>0</v>
      </c>
      <c r="L47" s="5">
        <v>0</v>
      </c>
      <c r="M47" s="4">
        <v>1</v>
      </c>
      <c r="N47" s="5">
        <v>1.2999999999999999E-2</v>
      </c>
      <c r="O47" s="4">
        <v>0</v>
      </c>
      <c r="P47" s="5">
        <v>0</v>
      </c>
      <c r="Q47" s="4">
        <v>0</v>
      </c>
      <c r="R47" s="5">
        <v>0</v>
      </c>
    </row>
    <row r="48" spans="1:18" ht="15" customHeight="1" x14ac:dyDescent="0.25">
      <c r="A48" s="44"/>
      <c r="B48" s="37"/>
      <c r="C48" s="4" t="s">
        <v>53</v>
      </c>
      <c r="D48" s="4">
        <v>19</v>
      </c>
      <c r="E48" s="16">
        <v>0</v>
      </c>
      <c r="F48" s="5">
        <f t="shared" si="0"/>
        <v>0</v>
      </c>
      <c r="G48" s="51">
        <v>19</v>
      </c>
      <c r="H48" s="5">
        <f t="shared" si="1"/>
        <v>1</v>
      </c>
      <c r="I48" s="4">
        <v>0</v>
      </c>
      <c r="J48" s="5">
        <v>0</v>
      </c>
      <c r="K48" s="4">
        <v>1</v>
      </c>
      <c r="L48" s="5">
        <v>5.2600000000000001E-2</v>
      </c>
      <c r="M48" s="4">
        <v>1</v>
      </c>
      <c r="N48" s="5">
        <v>5.2600000000000001E-2</v>
      </c>
      <c r="O48" s="4">
        <v>0</v>
      </c>
      <c r="P48" s="5">
        <v>0</v>
      </c>
      <c r="Q48" s="4">
        <v>0</v>
      </c>
      <c r="R48" s="5">
        <v>0</v>
      </c>
    </row>
    <row r="49" spans="1:18" ht="15" customHeight="1" x14ac:dyDescent="0.25">
      <c r="A49" s="44"/>
      <c r="B49" s="37" t="s">
        <v>66</v>
      </c>
      <c r="C49" s="1" t="s">
        <v>51</v>
      </c>
      <c r="D49" s="16">
        <f>SUM(D50,D51)</f>
        <v>16</v>
      </c>
      <c r="E49" s="16">
        <v>2</v>
      </c>
      <c r="F49" s="5">
        <f t="shared" si="0"/>
        <v>0.125</v>
      </c>
      <c r="G49" s="51">
        <f>SUM(G50:G51)</f>
        <v>10</v>
      </c>
      <c r="H49" s="5">
        <f t="shared" si="1"/>
        <v>0.625</v>
      </c>
      <c r="I49" s="4">
        <v>11</v>
      </c>
      <c r="J49" s="5">
        <v>0.6875</v>
      </c>
      <c r="K49" s="4">
        <v>0</v>
      </c>
      <c r="L49" s="5">
        <v>0</v>
      </c>
      <c r="M49" s="4">
        <v>0</v>
      </c>
      <c r="N49" s="5">
        <v>0</v>
      </c>
      <c r="O49" s="4">
        <v>0</v>
      </c>
      <c r="P49" s="5">
        <v>0</v>
      </c>
      <c r="Q49" s="4">
        <v>0</v>
      </c>
      <c r="R49" s="5">
        <v>0</v>
      </c>
    </row>
    <row r="50" spans="1:18" ht="15" customHeight="1" x14ac:dyDescent="0.25">
      <c r="A50" s="44"/>
      <c r="B50" s="37"/>
      <c r="C50" s="4" t="s">
        <v>52</v>
      </c>
      <c r="D50" s="4">
        <v>14</v>
      </c>
      <c r="E50" s="16">
        <v>0</v>
      </c>
      <c r="F50" s="5">
        <f t="shared" si="0"/>
        <v>0</v>
      </c>
      <c r="G50" s="51">
        <v>8</v>
      </c>
      <c r="H50" s="5">
        <f t="shared" si="1"/>
        <v>0.5714285714285714</v>
      </c>
      <c r="I50" s="4">
        <v>11</v>
      </c>
      <c r="J50" s="5">
        <v>0.78569999999999995</v>
      </c>
      <c r="K50" s="4">
        <v>0</v>
      </c>
      <c r="L50" s="5">
        <v>0</v>
      </c>
      <c r="M50" s="4">
        <v>0</v>
      </c>
      <c r="N50" s="5">
        <v>0</v>
      </c>
      <c r="O50" s="4">
        <v>0</v>
      </c>
      <c r="P50" s="5">
        <v>0</v>
      </c>
      <c r="Q50" s="4">
        <v>0</v>
      </c>
      <c r="R50" s="5">
        <v>0</v>
      </c>
    </row>
    <row r="51" spans="1:18" ht="15" customHeight="1" x14ac:dyDescent="0.25">
      <c r="A51" s="44"/>
      <c r="B51" s="37"/>
      <c r="C51" s="4" t="s">
        <v>53</v>
      </c>
      <c r="D51" s="4">
        <v>2</v>
      </c>
      <c r="E51" s="16">
        <v>2</v>
      </c>
      <c r="F51" s="5">
        <f t="shared" si="0"/>
        <v>1</v>
      </c>
      <c r="G51" s="51">
        <v>2</v>
      </c>
      <c r="H51" s="5">
        <f t="shared" si="1"/>
        <v>1</v>
      </c>
      <c r="I51" s="4">
        <v>0</v>
      </c>
      <c r="J51" s="5">
        <v>0</v>
      </c>
      <c r="K51" s="4">
        <v>0</v>
      </c>
      <c r="L51" s="5">
        <v>0</v>
      </c>
      <c r="M51" s="4">
        <v>0</v>
      </c>
      <c r="N51" s="5">
        <v>0</v>
      </c>
      <c r="O51" s="4">
        <v>0</v>
      </c>
      <c r="P51" s="5">
        <v>0</v>
      </c>
      <c r="Q51" s="4">
        <v>0</v>
      </c>
      <c r="R51" s="5">
        <v>0</v>
      </c>
    </row>
    <row r="52" spans="1:18" ht="15" customHeight="1" x14ac:dyDescent="0.25">
      <c r="A52" s="44"/>
      <c r="B52" s="37" t="s">
        <v>30</v>
      </c>
      <c r="C52" s="1" t="s">
        <v>51</v>
      </c>
      <c r="D52" s="16">
        <f>SUM(D53,D54)</f>
        <v>27</v>
      </c>
      <c r="E52" s="16">
        <v>0</v>
      </c>
      <c r="F52" s="5">
        <f t="shared" si="0"/>
        <v>0</v>
      </c>
      <c r="G52" s="51">
        <f>SUM(G53:G54)</f>
        <v>19</v>
      </c>
      <c r="H52" s="5">
        <f t="shared" si="1"/>
        <v>0.70370370370370372</v>
      </c>
      <c r="I52" s="4">
        <v>18</v>
      </c>
      <c r="J52" s="5">
        <v>0.66669999999999996</v>
      </c>
      <c r="K52" s="4">
        <v>1</v>
      </c>
      <c r="L52" s="5">
        <v>3.6999999999999998E-2</v>
      </c>
      <c r="M52" s="4">
        <v>0</v>
      </c>
      <c r="N52" s="5">
        <v>0</v>
      </c>
      <c r="O52" s="4">
        <v>1</v>
      </c>
      <c r="P52" s="5">
        <v>3.6999999999999998E-2</v>
      </c>
      <c r="Q52" s="4">
        <v>0</v>
      </c>
      <c r="R52" s="5">
        <v>0</v>
      </c>
    </row>
    <row r="53" spans="1:18" ht="15" customHeight="1" x14ac:dyDescent="0.25">
      <c r="A53" s="44"/>
      <c r="B53" s="37"/>
      <c r="C53" s="4" t="s">
        <v>52</v>
      </c>
      <c r="D53" s="4">
        <v>23</v>
      </c>
      <c r="E53" s="16">
        <v>0</v>
      </c>
      <c r="F53" s="5">
        <f t="shared" si="0"/>
        <v>0</v>
      </c>
      <c r="G53" s="51">
        <v>16</v>
      </c>
      <c r="H53" s="5">
        <f t="shared" si="1"/>
        <v>0.69565217391304346</v>
      </c>
      <c r="I53" s="4">
        <v>18</v>
      </c>
      <c r="J53" s="5">
        <v>0.78259999999999996</v>
      </c>
      <c r="K53" s="4">
        <v>0</v>
      </c>
      <c r="L53" s="5">
        <v>0</v>
      </c>
      <c r="M53" s="4">
        <v>0</v>
      </c>
      <c r="N53" s="5">
        <v>0</v>
      </c>
      <c r="O53" s="4">
        <v>0</v>
      </c>
      <c r="P53" s="5">
        <v>0</v>
      </c>
      <c r="Q53" s="4">
        <v>0</v>
      </c>
      <c r="R53" s="5">
        <v>0</v>
      </c>
    </row>
    <row r="54" spans="1:18" ht="15" customHeight="1" x14ac:dyDescent="0.25">
      <c r="A54" s="44"/>
      <c r="B54" s="37"/>
      <c r="C54" s="4" t="s">
        <v>53</v>
      </c>
      <c r="D54" s="4">
        <v>4</v>
      </c>
      <c r="E54" s="16">
        <v>0</v>
      </c>
      <c r="F54" s="5">
        <f t="shared" si="0"/>
        <v>0</v>
      </c>
      <c r="G54" s="51">
        <v>3</v>
      </c>
      <c r="H54" s="5">
        <f t="shared" si="1"/>
        <v>0.75</v>
      </c>
      <c r="I54" s="4">
        <v>0</v>
      </c>
      <c r="J54" s="5">
        <v>0</v>
      </c>
      <c r="K54" s="4">
        <v>1</v>
      </c>
      <c r="L54" s="5">
        <v>0.25</v>
      </c>
      <c r="M54" s="4">
        <v>0</v>
      </c>
      <c r="N54" s="5">
        <v>0</v>
      </c>
      <c r="O54" s="4">
        <v>1</v>
      </c>
      <c r="P54" s="5">
        <v>0.25</v>
      </c>
      <c r="Q54" s="4">
        <v>0</v>
      </c>
      <c r="R54" s="5">
        <v>0</v>
      </c>
    </row>
    <row r="55" spans="1:18" ht="15" customHeight="1" x14ac:dyDescent="0.25">
      <c r="A55" s="44"/>
      <c r="B55" s="37" t="s">
        <v>21</v>
      </c>
      <c r="C55" s="1" t="s">
        <v>51</v>
      </c>
      <c r="D55" s="16">
        <f>SUM(D56,D57)</f>
        <v>83</v>
      </c>
      <c r="E55" s="16">
        <v>0</v>
      </c>
      <c r="F55" s="5">
        <f t="shared" si="0"/>
        <v>0</v>
      </c>
      <c r="G55" s="51">
        <f>SUM(G56:G57)</f>
        <v>64</v>
      </c>
      <c r="H55" s="5">
        <f t="shared" si="1"/>
        <v>0.77108433734939763</v>
      </c>
      <c r="I55" s="4">
        <v>26</v>
      </c>
      <c r="J55" s="5">
        <v>0.31330000000000002</v>
      </c>
      <c r="K55" s="4">
        <v>2</v>
      </c>
      <c r="L55" s="5">
        <v>2.41E-2</v>
      </c>
      <c r="M55" s="4">
        <v>2</v>
      </c>
      <c r="N55" s="5">
        <v>2.41E-2</v>
      </c>
      <c r="O55" s="4">
        <v>2</v>
      </c>
      <c r="P55" s="5">
        <v>2.41E-2</v>
      </c>
      <c r="Q55" s="4">
        <v>1</v>
      </c>
      <c r="R55" s="5">
        <v>1.2E-2</v>
      </c>
    </row>
    <row r="56" spans="1:18" ht="15" customHeight="1" x14ac:dyDescent="0.25">
      <c r="A56" s="44"/>
      <c r="B56" s="37"/>
      <c r="C56" s="4" t="s">
        <v>52</v>
      </c>
      <c r="D56" s="4">
        <v>48</v>
      </c>
      <c r="E56" s="16">
        <v>0</v>
      </c>
      <c r="F56" s="5">
        <f t="shared" si="0"/>
        <v>0</v>
      </c>
      <c r="G56" s="51">
        <v>31</v>
      </c>
      <c r="H56" s="5">
        <f t="shared" si="1"/>
        <v>0.64583333333333337</v>
      </c>
      <c r="I56" s="4">
        <v>26</v>
      </c>
      <c r="J56" s="5">
        <v>0.54169999999999996</v>
      </c>
      <c r="K56" s="4">
        <v>0</v>
      </c>
      <c r="L56" s="5">
        <v>0</v>
      </c>
      <c r="M56" s="4">
        <v>0</v>
      </c>
      <c r="N56" s="5">
        <v>0</v>
      </c>
      <c r="O56" s="4">
        <v>1</v>
      </c>
      <c r="P56" s="5">
        <v>2.0799999999999999E-2</v>
      </c>
      <c r="Q56" s="4">
        <v>1</v>
      </c>
      <c r="R56" s="5">
        <v>2.0799999999999999E-2</v>
      </c>
    </row>
    <row r="57" spans="1:18" ht="15" customHeight="1" x14ac:dyDescent="0.25">
      <c r="A57" s="44"/>
      <c r="B57" s="37"/>
      <c r="C57" s="4" t="s">
        <v>53</v>
      </c>
      <c r="D57" s="4">
        <v>35</v>
      </c>
      <c r="E57" s="16">
        <v>0</v>
      </c>
      <c r="F57" s="5">
        <f t="shared" si="0"/>
        <v>0</v>
      </c>
      <c r="G57" s="51">
        <v>33</v>
      </c>
      <c r="H57" s="5">
        <f t="shared" si="1"/>
        <v>0.94285714285714284</v>
      </c>
      <c r="I57" s="4">
        <v>0</v>
      </c>
      <c r="J57" s="5">
        <v>0</v>
      </c>
      <c r="K57" s="4">
        <v>2</v>
      </c>
      <c r="L57" s="5">
        <v>5.7099999999999998E-2</v>
      </c>
      <c r="M57" s="4">
        <v>2</v>
      </c>
      <c r="N57" s="5">
        <v>5.7099999999999998E-2</v>
      </c>
      <c r="O57" s="4">
        <v>1</v>
      </c>
      <c r="P57" s="5">
        <v>2.86E-2</v>
      </c>
      <c r="Q57" s="4">
        <v>0</v>
      </c>
      <c r="R57" s="5">
        <v>0</v>
      </c>
    </row>
    <row r="58" spans="1:18" ht="15" customHeight="1" x14ac:dyDescent="0.25">
      <c r="A58" s="44"/>
      <c r="B58" s="37" t="s">
        <v>28</v>
      </c>
      <c r="C58" s="1" t="s">
        <v>51</v>
      </c>
      <c r="D58" s="16">
        <f>SUM(D59,D60)</f>
        <v>35</v>
      </c>
      <c r="E58" s="16">
        <v>0</v>
      </c>
      <c r="F58" s="5">
        <f t="shared" si="0"/>
        <v>0</v>
      </c>
      <c r="G58" s="51">
        <f>SUM(G59:G60)</f>
        <v>22</v>
      </c>
      <c r="H58" s="5">
        <f t="shared" si="1"/>
        <v>0.62857142857142856</v>
      </c>
      <c r="I58" s="4">
        <v>15</v>
      </c>
      <c r="J58" s="5">
        <v>0.42859999999999998</v>
      </c>
      <c r="K58" s="4">
        <v>1</v>
      </c>
      <c r="L58" s="5">
        <v>2.86E-2</v>
      </c>
      <c r="M58" s="4">
        <v>0</v>
      </c>
      <c r="N58" s="5">
        <v>0</v>
      </c>
      <c r="O58" s="4">
        <v>0</v>
      </c>
      <c r="P58" s="5">
        <v>0</v>
      </c>
      <c r="Q58" s="4">
        <v>5</v>
      </c>
      <c r="R58" s="5">
        <v>0.14280000000000001</v>
      </c>
    </row>
    <row r="59" spans="1:18" ht="15" customHeight="1" x14ac:dyDescent="0.25">
      <c r="A59" s="44"/>
      <c r="B59" s="37"/>
      <c r="C59" s="4" t="s">
        <v>52</v>
      </c>
      <c r="D59" s="4">
        <v>30</v>
      </c>
      <c r="E59" s="16">
        <v>0</v>
      </c>
      <c r="F59" s="5">
        <f t="shared" si="0"/>
        <v>0</v>
      </c>
      <c r="G59" s="51">
        <v>17</v>
      </c>
      <c r="H59" s="5">
        <f t="shared" si="1"/>
        <v>0.56666666666666665</v>
      </c>
      <c r="I59" s="4">
        <v>15</v>
      </c>
      <c r="J59" s="5">
        <v>0.5</v>
      </c>
      <c r="K59" s="4">
        <v>0</v>
      </c>
      <c r="L59" s="5">
        <v>0</v>
      </c>
      <c r="M59" s="4">
        <v>0</v>
      </c>
      <c r="N59" s="5">
        <v>0</v>
      </c>
      <c r="O59" s="4">
        <v>0</v>
      </c>
      <c r="P59" s="5">
        <v>0</v>
      </c>
      <c r="Q59" s="4">
        <v>3</v>
      </c>
      <c r="R59" s="9">
        <v>0.1</v>
      </c>
    </row>
    <row r="60" spans="1:18" ht="15" customHeight="1" x14ac:dyDescent="0.25">
      <c r="A60" s="44"/>
      <c r="B60" s="37"/>
      <c r="C60" s="4" t="s">
        <v>53</v>
      </c>
      <c r="D60" s="4">
        <v>5</v>
      </c>
      <c r="E60" s="16">
        <v>0</v>
      </c>
      <c r="F60" s="5">
        <f t="shared" si="0"/>
        <v>0</v>
      </c>
      <c r="G60" s="51">
        <v>5</v>
      </c>
      <c r="H60" s="5">
        <f t="shared" si="1"/>
        <v>1</v>
      </c>
      <c r="I60" s="4">
        <v>0</v>
      </c>
      <c r="J60" s="5">
        <v>0</v>
      </c>
      <c r="K60" s="4">
        <v>1</v>
      </c>
      <c r="L60" s="5">
        <v>0.2</v>
      </c>
      <c r="M60" s="4">
        <v>0</v>
      </c>
      <c r="N60" s="5">
        <v>0</v>
      </c>
      <c r="O60" s="4">
        <v>0</v>
      </c>
      <c r="P60" s="5">
        <v>0</v>
      </c>
      <c r="Q60" s="4">
        <v>2</v>
      </c>
      <c r="R60" s="5">
        <v>0.4</v>
      </c>
    </row>
    <row r="61" spans="1:18" ht="15" customHeight="1" x14ac:dyDescent="0.25">
      <c r="A61" s="40"/>
      <c r="B61" s="37" t="s">
        <v>31</v>
      </c>
      <c r="C61" s="1" t="s">
        <v>51</v>
      </c>
      <c r="D61" s="16">
        <f>SUM(D62,D63)</f>
        <v>65</v>
      </c>
      <c r="E61" s="16">
        <v>0</v>
      </c>
      <c r="F61" s="5">
        <f t="shared" si="0"/>
        <v>0</v>
      </c>
      <c r="G61" s="51">
        <f>SUM(G62:G63)</f>
        <v>46</v>
      </c>
      <c r="H61" s="5">
        <f t="shared" si="1"/>
        <v>0.70769230769230773</v>
      </c>
      <c r="I61" s="4">
        <v>41</v>
      </c>
      <c r="J61" s="5">
        <v>0.63080000000000003</v>
      </c>
      <c r="K61" s="4">
        <v>0</v>
      </c>
      <c r="L61" s="5">
        <v>0</v>
      </c>
      <c r="M61" s="4">
        <v>0</v>
      </c>
      <c r="N61" s="5">
        <v>0</v>
      </c>
      <c r="O61" s="4">
        <v>0</v>
      </c>
      <c r="P61" s="5">
        <v>0</v>
      </c>
      <c r="Q61" s="4">
        <v>3</v>
      </c>
      <c r="R61" s="5">
        <v>4.6100000000000002E-2</v>
      </c>
    </row>
    <row r="62" spans="1:18" ht="15" customHeight="1" x14ac:dyDescent="0.25">
      <c r="A62" s="40"/>
      <c r="B62" s="37"/>
      <c r="C62" s="4" t="s">
        <v>52</v>
      </c>
      <c r="D62" s="4">
        <v>65</v>
      </c>
      <c r="E62" s="16">
        <v>0</v>
      </c>
      <c r="F62" s="5">
        <f t="shared" si="0"/>
        <v>0</v>
      </c>
      <c r="G62" s="51">
        <v>46</v>
      </c>
      <c r="H62" s="5">
        <f t="shared" si="1"/>
        <v>0.70769230769230773</v>
      </c>
      <c r="I62" s="4">
        <v>41</v>
      </c>
      <c r="J62" s="5">
        <v>0.63080000000000003</v>
      </c>
      <c r="K62" s="4">
        <v>0</v>
      </c>
      <c r="L62" s="5">
        <v>0</v>
      </c>
      <c r="M62" s="4">
        <v>0</v>
      </c>
      <c r="N62" s="5">
        <v>0</v>
      </c>
      <c r="O62" s="4">
        <v>0</v>
      </c>
      <c r="P62" s="5">
        <v>0</v>
      </c>
      <c r="Q62" s="4">
        <v>3</v>
      </c>
      <c r="R62" s="5">
        <v>4.6100000000000002E-2</v>
      </c>
    </row>
    <row r="63" spans="1:18" ht="15" customHeight="1" x14ac:dyDescent="0.25">
      <c r="A63" s="40"/>
      <c r="B63" s="37"/>
      <c r="C63" s="4" t="s">
        <v>53</v>
      </c>
      <c r="D63" s="4">
        <v>0</v>
      </c>
      <c r="E63" s="16">
        <v>0</v>
      </c>
      <c r="F63" s="5">
        <v>0</v>
      </c>
      <c r="G63" s="51">
        <v>0</v>
      </c>
      <c r="H63" s="5">
        <v>0</v>
      </c>
      <c r="I63" s="4">
        <v>0</v>
      </c>
      <c r="J63" s="5">
        <v>0</v>
      </c>
      <c r="K63" s="4">
        <v>0</v>
      </c>
      <c r="L63" s="5">
        <v>0</v>
      </c>
      <c r="M63" s="4">
        <v>0</v>
      </c>
      <c r="N63" s="5">
        <v>0</v>
      </c>
      <c r="O63" s="4">
        <v>0</v>
      </c>
      <c r="P63" s="5">
        <v>0</v>
      </c>
      <c r="Q63" s="4">
        <v>0</v>
      </c>
      <c r="R63" s="5">
        <v>0</v>
      </c>
    </row>
    <row r="64" spans="1:18" ht="15" customHeight="1" x14ac:dyDescent="0.25">
      <c r="A64" s="39" t="s">
        <v>44</v>
      </c>
      <c r="B64" s="1" t="s">
        <v>67</v>
      </c>
      <c r="C64" s="10" t="s">
        <v>68</v>
      </c>
      <c r="D64" s="10">
        <v>36</v>
      </c>
      <c r="E64" s="16">
        <v>0</v>
      </c>
      <c r="F64" s="5">
        <f t="shared" si="0"/>
        <v>0</v>
      </c>
      <c r="G64" s="14">
        <v>33</v>
      </c>
      <c r="H64" s="5">
        <f t="shared" si="1"/>
        <v>0.91666666666666663</v>
      </c>
      <c r="I64" s="10">
        <v>0</v>
      </c>
      <c r="J64" s="11">
        <v>0</v>
      </c>
      <c r="K64" s="10">
        <v>1</v>
      </c>
      <c r="L64" s="11">
        <v>2.7699999999999999E-2</v>
      </c>
      <c r="M64" s="10">
        <v>1</v>
      </c>
      <c r="N64" s="11">
        <v>2.7699999999999999E-2</v>
      </c>
      <c r="O64" s="10">
        <v>3</v>
      </c>
      <c r="P64" s="11">
        <v>8.3299999999999999E-2</v>
      </c>
      <c r="Q64" s="10">
        <v>1</v>
      </c>
      <c r="R64" s="11">
        <v>2.7699999999999999E-2</v>
      </c>
    </row>
    <row r="65" spans="1:18" ht="15.75" customHeight="1" x14ac:dyDescent="0.25">
      <c r="A65" s="40"/>
      <c r="B65" s="37" t="s">
        <v>39</v>
      </c>
      <c r="C65" s="13" t="s">
        <v>51</v>
      </c>
      <c r="D65" s="16">
        <f>SUM(D66,D67:D68)</f>
        <v>107</v>
      </c>
      <c r="E65" s="16">
        <v>3</v>
      </c>
      <c r="F65" s="5">
        <f t="shared" si="0"/>
        <v>2.8037383177570093E-2</v>
      </c>
      <c r="G65" s="51">
        <f>SUM(G66:G68)</f>
        <v>100</v>
      </c>
      <c r="H65" s="5">
        <f t="shared" si="1"/>
        <v>0.93457943925233644</v>
      </c>
      <c r="I65" s="10">
        <v>50</v>
      </c>
      <c r="J65" s="11">
        <v>0.4672</v>
      </c>
      <c r="K65" s="10">
        <v>2</v>
      </c>
      <c r="L65" s="11">
        <v>1.8700000000000001E-2</v>
      </c>
      <c r="M65" s="10">
        <v>2</v>
      </c>
      <c r="N65" s="11">
        <v>1.8700000000000001E-2</v>
      </c>
      <c r="O65" s="10">
        <v>9</v>
      </c>
      <c r="P65" s="11">
        <v>8.4099999999999994E-2</v>
      </c>
      <c r="Q65" s="10">
        <v>3</v>
      </c>
      <c r="R65" s="11">
        <v>2.8000000000000001E-2</v>
      </c>
    </row>
    <row r="66" spans="1:18" ht="15.75" customHeight="1" x14ac:dyDescent="0.25">
      <c r="A66" s="40"/>
      <c r="B66" s="37"/>
      <c r="C66" s="10" t="s">
        <v>69</v>
      </c>
      <c r="D66" s="10">
        <v>103</v>
      </c>
      <c r="E66" s="16">
        <v>3</v>
      </c>
      <c r="F66" s="5">
        <f t="shared" si="0"/>
        <v>2.9126213592233011E-2</v>
      </c>
      <c r="G66" s="14">
        <v>96</v>
      </c>
      <c r="H66" s="5">
        <f t="shared" si="1"/>
        <v>0.93203883495145634</v>
      </c>
      <c r="I66" s="10">
        <v>50</v>
      </c>
      <c r="J66" s="11">
        <v>0.4854</v>
      </c>
      <c r="K66" s="10">
        <v>0</v>
      </c>
      <c r="L66" s="11">
        <v>0</v>
      </c>
      <c r="M66" s="10">
        <v>2</v>
      </c>
      <c r="N66" s="11">
        <v>1.9400000000000001E-2</v>
      </c>
      <c r="O66" s="10">
        <v>9</v>
      </c>
      <c r="P66" s="11">
        <v>8.7400000000000005E-2</v>
      </c>
      <c r="Q66" s="10">
        <v>3</v>
      </c>
      <c r="R66" s="11">
        <v>2.9100000000000001E-2</v>
      </c>
    </row>
    <row r="67" spans="1:18" ht="15.75" customHeight="1" x14ac:dyDescent="0.25">
      <c r="A67" s="40"/>
      <c r="B67" s="37"/>
      <c r="C67" s="10" t="s">
        <v>68</v>
      </c>
      <c r="D67" s="10">
        <v>2</v>
      </c>
      <c r="E67" s="16">
        <v>0</v>
      </c>
      <c r="F67" s="5">
        <f t="shared" si="0"/>
        <v>0</v>
      </c>
      <c r="G67" s="14">
        <v>2</v>
      </c>
      <c r="H67" s="5">
        <f t="shared" si="1"/>
        <v>1</v>
      </c>
      <c r="I67" s="10">
        <v>0</v>
      </c>
      <c r="J67" s="11">
        <v>0</v>
      </c>
      <c r="K67" s="10">
        <v>0</v>
      </c>
      <c r="L67" s="11">
        <v>0</v>
      </c>
      <c r="M67" s="10">
        <v>0</v>
      </c>
      <c r="N67" s="11">
        <v>0</v>
      </c>
      <c r="O67" s="10">
        <v>0</v>
      </c>
      <c r="P67" s="11">
        <v>0</v>
      </c>
      <c r="Q67" s="10">
        <v>0</v>
      </c>
      <c r="R67" s="11">
        <v>0</v>
      </c>
    </row>
    <row r="68" spans="1:18" ht="15.75" customHeight="1" x14ac:dyDescent="0.25">
      <c r="A68" s="47"/>
      <c r="B68" s="37"/>
      <c r="C68" s="10" t="s">
        <v>70</v>
      </c>
      <c r="D68" s="10">
        <v>2</v>
      </c>
      <c r="E68" s="16">
        <v>0</v>
      </c>
      <c r="F68" s="5">
        <f t="shared" si="0"/>
        <v>0</v>
      </c>
      <c r="G68" s="14">
        <v>2</v>
      </c>
      <c r="H68" s="5">
        <f t="shared" si="1"/>
        <v>1</v>
      </c>
      <c r="I68" s="10">
        <v>0</v>
      </c>
      <c r="J68" s="11">
        <v>0</v>
      </c>
      <c r="K68" s="10">
        <v>2</v>
      </c>
      <c r="L68" s="12">
        <v>1</v>
      </c>
      <c r="M68" s="10">
        <v>0</v>
      </c>
      <c r="N68" s="11">
        <v>0</v>
      </c>
      <c r="O68" s="10">
        <v>0</v>
      </c>
      <c r="P68" s="11">
        <v>0</v>
      </c>
      <c r="Q68" s="10">
        <v>0</v>
      </c>
      <c r="R68" s="11">
        <v>0</v>
      </c>
    </row>
    <row r="69" spans="1:18" ht="15" customHeight="1" x14ac:dyDescent="0.25">
      <c r="A69" s="38" t="s">
        <v>40</v>
      </c>
      <c r="B69" s="41" t="s">
        <v>42</v>
      </c>
      <c r="C69" s="13" t="s">
        <v>51</v>
      </c>
      <c r="D69" s="16">
        <f>SUM(D70,D71)</f>
        <v>40</v>
      </c>
      <c r="E69" s="16">
        <v>3</v>
      </c>
      <c r="F69" s="5">
        <f t="shared" si="0"/>
        <v>7.4999999999999997E-2</v>
      </c>
      <c r="G69" s="51">
        <f>SUM(G70:G71)</f>
        <v>29</v>
      </c>
      <c r="H69" s="5">
        <f t="shared" si="1"/>
        <v>0.72499999999999998</v>
      </c>
      <c r="I69" s="10">
        <v>16</v>
      </c>
      <c r="J69" s="11">
        <v>0.4</v>
      </c>
      <c r="K69" s="10">
        <v>2</v>
      </c>
      <c r="L69" s="11">
        <v>0.05</v>
      </c>
      <c r="M69" s="10">
        <v>0</v>
      </c>
      <c r="N69" s="11">
        <v>0</v>
      </c>
      <c r="O69" s="10">
        <v>2</v>
      </c>
      <c r="P69" s="11">
        <v>0.05</v>
      </c>
      <c r="Q69" s="10">
        <v>1</v>
      </c>
      <c r="R69" s="11">
        <v>2.5000000000000001E-2</v>
      </c>
    </row>
    <row r="70" spans="1:18" ht="15" customHeight="1" x14ac:dyDescent="0.25">
      <c r="A70" s="38"/>
      <c r="B70" s="41"/>
      <c r="C70" s="10" t="s">
        <v>52</v>
      </c>
      <c r="D70" s="10">
        <v>32</v>
      </c>
      <c r="E70" s="16">
        <v>3</v>
      </c>
      <c r="F70" s="5">
        <f t="shared" si="0"/>
        <v>9.375E-2</v>
      </c>
      <c r="G70" s="14">
        <v>24</v>
      </c>
      <c r="H70" s="5">
        <f t="shared" si="1"/>
        <v>0.75</v>
      </c>
      <c r="I70" s="10">
        <v>16</v>
      </c>
      <c r="J70" s="11">
        <v>0.5</v>
      </c>
      <c r="K70" s="10">
        <v>0</v>
      </c>
      <c r="L70" s="11">
        <v>0</v>
      </c>
      <c r="M70" s="10">
        <v>0</v>
      </c>
      <c r="N70" s="11">
        <v>0</v>
      </c>
      <c r="O70" s="10">
        <v>1</v>
      </c>
      <c r="P70" s="11">
        <v>3.1300000000000001E-2</v>
      </c>
      <c r="Q70" s="10">
        <v>1</v>
      </c>
      <c r="R70" s="11">
        <v>3.1300000000000001E-2</v>
      </c>
    </row>
    <row r="71" spans="1:18" ht="15" customHeight="1" x14ac:dyDescent="0.25">
      <c r="A71" s="38"/>
      <c r="B71" s="41"/>
      <c r="C71" s="10" t="s">
        <v>53</v>
      </c>
      <c r="D71" s="10">
        <v>8</v>
      </c>
      <c r="E71" s="16">
        <v>0</v>
      </c>
      <c r="F71" s="5">
        <f t="shared" ref="F71:F134" si="2">E71/D71</f>
        <v>0</v>
      </c>
      <c r="G71" s="14">
        <v>5</v>
      </c>
      <c r="H71" s="5">
        <f t="shared" si="1"/>
        <v>0.625</v>
      </c>
      <c r="I71" s="10">
        <v>0</v>
      </c>
      <c r="J71" s="11">
        <v>0</v>
      </c>
      <c r="K71" s="10">
        <v>2</v>
      </c>
      <c r="L71" s="11">
        <v>0.25</v>
      </c>
      <c r="M71" s="10">
        <v>0</v>
      </c>
      <c r="N71" s="11">
        <v>0</v>
      </c>
      <c r="O71" s="10">
        <v>1</v>
      </c>
      <c r="P71" s="11">
        <v>0.125</v>
      </c>
      <c r="Q71" s="10">
        <v>0</v>
      </c>
      <c r="R71" s="11">
        <v>0</v>
      </c>
    </row>
    <row r="72" spans="1:18" ht="15" customHeight="1" x14ac:dyDescent="0.25">
      <c r="A72" s="38"/>
      <c r="B72" s="41" t="s">
        <v>43</v>
      </c>
      <c r="C72" s="13" t="s">
        <v>51</v>
      </c>
      <c r="D72" s="16">
        <f>SUM(D73,D74)</f>
        <v>3</v>
      </c>
      <c r="E72" s="16">
        <v>0</v>
      </c>
      <c r="F72" s="5">
        <f t="shared" si="2"/>
        <v>0</v>
      </c>
      <c r="G72" s="51">
        <f>SUM(G73:G74)</f>
        <v>1</v>
      </c>
      <c r="H72" s="5">
        <f t="shared" si="1"/>
        <v>0.33333333333333331</v>
      </c>
      <c r="I72" s="10">
        <v>2</v>
      </c>
      <c r="J72" s="11">
        <v>0.66669999999999996</v>
      </c>
      <c r="K72" s="10">
        <v>0</v>
      </c>
      <c r="L72" s="11">
        <v>0</v>
      </c>
      <c r="M72" s="10">
        <v>0</v>
      </c>
      <c r="N72" s="11">
        <v>0</v>
      </c>
      <c r="O72" s="10">
        <v>0</v>
      </c>
      <c r="P72" s="11">
        <v>0</v>
      </c>
      <c r="Q72" s="10">
        <v>0</v>
      </c>
      <c r="R72" s="11">
        <v>0</v>
      </c>
    </row>
    <row r="73" spans="1:18" ht="15" customHeight="1" x14ac:dyDescent="0.25">
      <c r="A73" s="38"/>
      <c r="B73" s="41"/>
      <c r="C73" s="10" t="s">
        <v>52</v>
      </c>
      <c r="D73" s="10">
        <v>3</v>
      </c>
      <c r="E73" s="16">
        <v>0</v>
      </c>
      <c r="F73" s="5">
        <f t="shared" si="2"/>
        <v>0</v>
      </c>
      <c r="G73" s="14">
        <v>1</v>
      </c>
      <c r="H73" s="5">
        <f t="shared" ref="H73:H136" si="3">G73/D73</f>
        <v>0.33333333333333331</v>
      </c>
      <c r="I73" s="10">
        <v>2</v>
      </c>
      <c r="J73" s="11">
        <v>0.66669999999999996</v>
      </c>
      <c r="K73" s="10">
        <v>0</v>
      </c>
      <c r="L73" s="11">
        <v>0</v>
      </c>
      <c r="M73" s="10">
        <v>0</v>
      </c>
      <c r="N73" s="11">
        <v>0</v>
      </c>
      <c r="O73" s="10">
        <v>0</v>
      </c>
      <c r="P73" s="11">
        <v>0</v>
      </c>
      <c r="Q73" s="10">
        <v>0</v>
      </c>
      <c r="R73" s="11">
        <v>0</v>
      </c>
    </row>
    <row r="74" spans="1:18" ht="15" customHeight="1" x14ac:dyDescent="0.25">
      <c r="A74" s="38"/>
      <c r="B74" s="41"/>
      <c r="C74" s="10" t="s">
        <v>53</v>
      </c>
      <c r="D74" s="10">
        <v>0</v>
      </c>
      <c r="E74" s="16">
        <v>0</v>
      </c>
      <c r="F74" s="5">
        <v>0</v>
      </c>
      <c r="G74" s="14">
        <v>0</v>
      </c>
      <c r="H74" s="5">
        <v>0</v>
      </c>
      <c r="I74" s="10">
        <v>0</v>
      </c>
      <c r="J74" s="11">
        <v>0</v>
      </c>
      <c r="K74" s="10">
        <v>0</v>
      </c>
      <c r="L74" s="11">
        <v>0</v>
      </c>
      <c r="M74" s="10">
        <v>0</v>
      </c>
      <c r="N74" s="11">
        <v>0</v>
      </c>
      <c r="O74" s="10">
        <v>0</v>
      </c>
      <c r="P74" s="11">
        <v>0</v>
      </c>
      <c r="Q74" s="10">
        <v>0</v>
      </c>
      <c r="R74" s="11">
        <v>0</v>
      </c>
    </row>
    <row r="75" spans="1:18" ht="15" customHeight="1" x14ac:dyDescent="0.25">
      <c r="A75" s="38"/>
      <c r="B75" s="41" t="s">
        <v>71</v>
      </c>
      <c r="C75" s="13" t="s">
        <v>51</v>
      </c>
      <c r="D75" s="16">
        <f>SUM(D76,D77)</f>
        <v>19</v>
      </c>
      <c r="E75" s="16">
        <v>2</v>
      </c>
      <c r="F75" s="5">
        <f t="shared" si="2"/>
        <v>0.10526315789473684</v>
      </c>
      <c r="G75" s="51">
        <f>SUM(G76:G77)</f>
        <v>15</v>
      </c>
      <c r="H75" s="5">
        <f t="shared" si="3"/>
        <v>0.78947368421052633</v>
      </c>
      <c r="I75" s="10">
        <v>6</v>
      </c>
      <c r="J75" s="11">
        <v>0.31580000000000003</v>
      </c>
      <c r="K75" s="10">
        <v>0</v>
      </c>
      <c r="L75" s="11">
        <v>0</v>
      </c>
      <c r="M75" s="10">
        <v>0</v>
      </c>
      <c r="N75" s="11">
        <v>0</v>
      </c>
      <c r="O75" s="10">
        <v>1</v>
      </c>
      <c r="P75" s="11">
        <v>5.2600000000000001E-2</v>
      </c>
      <c r="Q75" s="10">
        <v>0</v>
      </c>
      <c r="R75" s="11">
        <v>0</v>
      </c>
    </row>
    <row r="76" spans="1:18" ht="15" customHeight="1" x14ac:dyDescent="0.25">
      <c r="A76" s="38"/>
      <c r="B76" s="41"/>
      <c r="C76" s="10" t="s">
        <v>52</v>
      </c>
      <c r="D76" s="10">
        <v>19</v>
      </c>
      <c r="E76" s="16">
        <v>2</v>
      </c>
      <c r="F76" s="5">
        <f t="shared" si="2"/>
        <v>0.10526315789473684</v>
      </c>
      <c r="G76" s="14">
        <v>15</v>
      </c>
      <c r="H76" s="5">
        <f t="shared" si="3"/>
        <v>0.78947368421052633</v>
      </c>
      <c r="I76" s="10">
        <v>6</v>
      </c>
      <c r="J76" s="11">
        <v>0.31580000000000003</v>
      </c>
      <c r="K76" s="10">
        <v>0</v>
      </c>
      <c r="L76" s="11">
        <v>0</v>
      </c>
      <c r="M76" s="10">
        <v>0</v>
      </c>
      <c r="N76" s="11">
        <v>0</v>
      </c>
      <c r="O76" s="10">
        <v>1</v>
      </c>
      <c r="P76" s="11">
        <v>5.2600000000000001E-2</v>
      </c>
      <c r="Q76" s="10">
        <v>0</v>
      </c>
      <c r="R76" s="11">
        <v>0</v>
      </c>
    </row>
    <row r="77" spans="1:18" ht="15" customHeight="1" x14ac:dyDescent="0.25">
      <c r="A77" s="38"/>
      <c r="B77" s="41"/>
      <c r="C77" s="10" t="s">
        <v>53</v>
      </c>
      <c r="D77" s="10">
        <v>0</v>
      </c>
      <c r="E77" s="16">
        <v>0</v>
      </c>
      <c r="F77" s="5">
        <v>0</v>
      </c>
      <c r="G77" s="14">
        <v>0</v>
      </c>
      <c r="H77" s="5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1:18" ht="15" customHeight="1" x14ac:dyDescent="0.25">
      <c r="A78" s="38"/>
      <c r="B78" s="41" t="s">
        <v>41</v>
      </c>
      <c r="C78" s="13" t="s">
        <v>51</v>
      </c>
      <c r="D78" s="16">
        <f>SUM(D79,D80)</f>
        <v>48</v>
      </c>
      <c r="E78" s="16">
        <v>2</v>
      </c>
      <c r="F78" s="5">
        <f t="shared" si="2"/>
        <v>4.1666666666666664E-2</v>
      </c>
      <c r="G78" s="51">
        <f>SUM(G79:G80)</f>
        <v>35</v>
      </c>
      <c r="H78" s="5">
        <f t="shared" si="3"/>
        <v>0.72916666666666663</v>
      </c>
      <c r="I78" s="10">
        <v>21</v>
      </c>
      <c r="J78" s="11">
        <v>0.4375</v>
      </c>
      <c r="K78" s="10">
        <v>5</v>
      </c>
      <c r="L78" s="11">
        <v>0.1042</v>
      </c>
      <c r="M78" s="10">
        <v>3</v>
      </c>
      <c r="N78" s="11">
        <v>6.25E-2</v>
      </c>
      <c r="O78" s="10">
        <v>1</v>
      </c>
      <c r="P78" s="11">
        <v>2.0799999999999999E-2</v>
      </c>
      <c r="Q78" s="10">
        <v>3</v>
      </c>
      <c r="R78" s="11">
        <v>6.25E-2</v>
      </c>
    </row>
    <row r="79" spans="1:18" ht="15" customHeight="1" x14ac:dyDescent="0.25">
      <c r="A79" s="38"/>
      <c r="B79" s="41"/>
      <c r="C79" s="10" t="s">
        <v>52</v>
      </c>
      <c r="D79" s="10">
        <v>35</v>
      </c>
      <c r="E79" s="16">
        <v>2</v>
      </c>
      <c r="F79" s="5">
        <f t="shared" si="2"/>
        <v>5.7142857142857141E-2</v>
      </c>
      <c r="G79" s="14">
        <v>24</v>
      </c>
      <c r="H79" s="5">
        <f t="shared" si="3"/>
        <v>0.68571428571428572</v>
      </c>
      <c r="I79" s="10">
        <v>21</v>
      </c>
      <c r="J79" s="11">
        <v>0.6</v>
      </c>
      <c r="K79" s="10">
        <v>0</v>
      </c>
      <c r="L79" s="11">
        <v>0</v>
      </c>
      <c r="M79" s="10">
        <v>3</v>
      </c>
      <c r="N79" s="11">
        <v>8.5699999999999998E-2</v>
      </c>
      <c r="O79" s="10">
        <v>0</v>
      </c>
      <c r="P79" s="11">
        <v>0</v>
      </c>
      <c r="Q79" s="10">
        <v>1</v>
      </c>
      <c r="R79" s="11">
        <v>2.86E-2</v>
      </c>
    </row>
    <row r="80" spans="1:18" ht="15" customHeight="1" x14ac:dyDescent="0.25">
      <c r="A80" s="38"/>
      <c r="B80" s="41"/>
      <c r="C80" s="10" t="s">
        <v>53</v>
      </c>
      <c r="D80" s="10">
        <v>13</v>
      </c>
      <c r="E80" s="16">
        <v>0</v>
      </c>
      <c r="F80" s="5">
        <f t="shared" si="2"/>
        <v>0</v>
      </c>
      <c r="G80" s="14">
        <v>11</v>
      </c>
      <c r="H80" s="5">
        <f t="shared" si="3"/>
        <v>0.84615384615384615</v>
      </c>
      <c r="I80" s="10">
        <v>0</v>
      </c>
      <c r="J80" s="11">
        <v>0</v>
      </c>
      <c r="K80" s="10">
        <v>5</v>
      </c>
      <c r="L80" s="11">
        <v>0.3846</v>
      </c>
      <c r="M80" s="10">
        <v>0</v>
      </c>
      <c r="N80" s="11">
        <v>0</v>
      </c>
      <c r="O80" s="10">
        <v>1</v>
      </c>
      <c r="P80" s="11">
        <v>7.6899999999999996E-2</v>
      </c>
      <c r="Q80" s="10">
        <v>2</v>
      </c>
      <c r="R80" s="11">
        <v>0.15379999999999999</v>
      </c>
    </row>
    <row r="81" spans="1:18" ht="15" customHeight="1" x14ac:dyDescent="0.25">
      <c r="A81" s="38" t="s">
        <v>45</v>
      </c>
      <c r="B81" s="37" t="s">
        <v>46</v>
      </c>
      <c r="C81" s="1" t="s">
        <v>51</v>
      </c>
      <c r="D81" s="16">
        <f>SUM(D82,D83)</f>
        <v>46</v>
      </c>
      <c r="E81" s="16">
        <v>4</v>
      </c>
      <c r="F81" s="5">
        <f t="shared" si="2"/>
        <v>8.6956521739130432E-2</v>
      </c>
      <c r="G81" s="51">
        <f>SUM(G82:G83)</f>
        <v>33</v>
      </c>
      <c r="H81" s="5">
        <f t="shared" si="3"/>
        <v>0.71739130434782605</v>
      </c>
      <c r="I81" s="4">
        <v>20</v>
      </c>
      <c r="J81" s="5">
        <v>0.43480000000000002</v>
      </c>
      <c r="K81" s="4">
        <v>1</v>
      </c>
      <c r="L81" s="5">
        <v>2.1700000000000001E-2</v>
      </c>
      <c r="M81" s="4">
        <v>2</v>
      </c>
      <c r="N81" s="5">
        <v>4.3499999999999997E-2</v>
      </c>
      <c r="O81" s="4">
        <v>2</v>
      </c>
      <c r="P81" s="5">
        <v>4.3499999999999997E-2</v>
      </c>
      <c r="Q81" s="4">
        <v>3</v>
      </c>
      <c r="R81" s="5">
        <v>6.5199999999999994E-2</v>
      </c>
    </row>
    <row r="82" spans="1:18" ht="15" customHeight="1" x14ac:dyDescent="0.25">
      <c r="A82" s="38"/>
      <c r="B82" s="37"/>
      <c r="C82" s="4" t="s">
        <v>52</v>
      </c>
      <c r="D82" s="4">
        <v>39</v>
      </c>
      <c r="E82" s="16">
        <v>4</v>
      </c>
      <c r="F82" s="5">
        <f t="shared" si="2"/>
        <v>0.10256410256410256</v>
      </c>
      <c r="G82" s="51">
        <v>27</v>
      </c>
      <c r="H82" s="5">
        <f t="shared" si="3"/>
        <v>0.69230769230769229</v>
      </c>
      <c r="I82" s="4">
        <v>20</v>
      </c>
      <c r="J82" s="5">
        <v>0.51280000000000003</v>
      </c>
      <c r="K82" s="4">
        <v>0</v>
      </c>
      <c r="L82" s="5">
        <v>0</v>
      </c>
      <c r="M82" s="4">
        <v>2</v>
      </c>
      <c r="N82" s="5">
        <v>5.1299999999999998E-2</v>
      </c>
      <c r="O82" s="4">
        <v>2</v>
      </c>
      <c r="P82" s="5">
        <v>5.1299999999999998E-2</v>
      </c>
      <c r="Q82" s="4">
        <v>2</v>
      </c>
      <c r="R82" s="5">
        <v>5.1299999999999998E-2</v>
      </c>
    </row>
    <row r="83" spans="1:18" ht="15" customHeight="1" x14ac:dyDescent="0.25">
      <c r="A83" s="38"/>
      <c r="B83" s="37"/>
      <c r="C83" s="4" t="s">
        <v>53</v>
      </c>
      <c r="D83" s="4">
        <v>7</v>
      </c>
      <c r="E83" s="16">
        <v>0</v>
      </c>
      <c r="F83" s="5">
        <f t="shared" si="2"/>
        <v>0</v>
      </c>
      <c r="G83" s="51">
        <v>6</v>
      </c>
      <c r="H83" s="5">
        <f t="shared" si="3"/>
        <v>0.8571428571428571</v>
      </c>
      <c r="I83" s="4">
        <v>0</v>
      </c>
      <c r="J83" s="5">
        <v>0</v>
      </c>
      <c r="K83" s="4">
        <v>1</v>
      </c>
      <c r="L83" s="5">
        <v>0.1429</v>
      </c>
      <c r="M83" s="4">
        <v>0</v>
      </c>
      <c r="N83" s="5">
        <v>0</v>
      </c>
      <c r="O83" s="4">
        <v>0</v>
      </c>
      <c r="P83" s="5">
        <v>0</v>
      </c>
      <c r="Q83" s="4">
        <v>1</v>
      </c>
      <c r="R83" s="5">
        <v>0.1429</v>
      </c>
    </row>
    <row r="84" spans="1:18" ht="15" customHeight="1" x14ac:dyDescent="0.25">
      <c r="A84" s="38"/>
      <c r="B84" s="37" t="s">
        <v>72</v>
      </c>
      <c r="C84" s="1" t="s">
        <v>51</v>
      </c>
      <c r="D84" s="16">
        <f>SUM(D85,D86)</f>
        <v>27</v>
      </c>
      <c r="E84" s="16">
        <v>4</v>
      </c>
      <c r="F84" s="5">
        <f t="shared" si="2"/>
        <v>0.14814814814814814</v>
      </c>
      <c r="G84" s="51">
        <f>SUM(G85:G86)</f>
        <v>21</v>
      </c>
      <c r="H84" s="5">
        <f t="shared" si="3"/>
        <v>0.77777777777777779</v>
      </c>
      <c r="I84" s="4">
        <v>8</v>
      </c>
      <c r="J84" s="5">
        <v>0.29630000000000001</v>
      </c>
      <c r="K84" s="4">
        <v>2</v>
      </c>
      <c r="L84" s="5">
        <v>7.4099999999999999E-2</v>
      </c>
      <c r="M84" s="4">
        <v>0</v>
      </c>
      <c r="N84" s="5">
        <v>0</v>
      </c>
      <c r="O84" s="4">
        <v>1</v>
      </c>
      <c r="P84" s="5">
        <v>3.6999999999999998E-2</v>
      </c>
      <c r="Q84" s="4">
        <v>0</v>
      </c>
      <c r="R84" s="5">
        <v>0</v>
      </c>
    </row>
    <row r="85" spans="1:18" ht="15" customHeight="1" x14ac:dyDescent="0.25">
      <c r="A85" s="38"/>
      <c r="B85" s="37"/>
      <c r="C85" s="4" t="s">
        <v>52</v>
      </c>
      <c r="D85" s="4">
        <v>21</v>
      </c>
      <c r="E85" s="16">
        <v>4</v>
      </c>
      <c r="F85" s="5">
        <f t="shared" si="2"/>
        <v>0.19047619047619047</v>
      </c>
      <c r="G85" s="51">
        <v>17</v>
      </c>
      <c r="H85" s="5">
        <f t="shared" si="3"/>
        <v>0.80952380952380953</v>
      </c>
      <c r="I85" s="4">
        <v>8</v>
      </c>
      <c r="J85" s="5">
        <v>0.38100000000000001</v>
      </c>
      <c r="K85" s="4">
        <v>0</v>
      </c>
      <c r="L85" s="5">
        <v>0</v>
      </c>
      <c r="M85" s="4">
        <v>0</v>
      </c>
      <c r="N85" s="5">
        <v>0</v>
      </c>
      <c r="O85" s="4">
        <v>1</v>
      </c>
      <c r="P85" s="5">
        <v>4.7600000000000003E-2</v>
      </c>
      <c r="Q85" s="4">
        <v>0</v>
      </c>
      <c r="R85" s="5">
        <v>0</v>
      </c>
    </row>
    <row r="86" spans="1:18" ht="15" customHeight="1" x14ac:dyDescent="0.25">
      <c r="A86" s="38"/>
      <c r="B86" s="37"/>
      <c r="C86" s="4" t="s">
        <v>53</v>
      </c>
      <c r="D86" s="4">
        <v>6</v>
      </c>
      <c r="E86" s="16">
        <v>0</v>
      </c>
      <c r="F86" s="5">
        <f t="shared" si="2"/>
        <v>0</v>
      </c>
      <c r="G86" s="51">
        <v>4</v>
      </c>
      <c r="H86" s="5">
        <f t="shared" si="3"/>
        <v>0.66666666666666663</v>
      </c>
      <c r="I86" s="4">
        <v>0</v>
      </c>
      <c r="J86" s="5">
        <v>0</v>
      </c>
      <c r="K86" s="4">
        <v>2</v>
      </c>
      <c r="L86" s="5">
        <v>0.33329999999999999</v>
      </c>
      <c r="M86" s="4">
        <v>0</v>
      </c>
      <c r="N86" s="5">
        <v>0</v>
      </c>
      <c r="O86" s="4">
        <v>0</v>
      </c>
      <c r="P86" s="5">
        <v>0</v>
      </c>
      <c r="Q86" s="4">
        <v>0</v>
      </c>
      <c r="R86" s="5">
        <v>0</v>
      </c>
    </row>
    <row r="87" spans="1:18" ht="15" customHeight="1" x14ac:dyDescent="0.25">
      <c r="A87" s="38"/>
      <c r="B87" s="37" t="s">
        <v>47</v>
      </c>
      <c r="C87" s="1" t="s">
        <v>51</v>
      </c>
      <c r="D87" s="16">
        <f>SUM(D88,D89)</f>
        <v>28</v>
      </c>
      <c r="E87" s="16">
        <v>0</v>
      </c>
      <c r="F87" s="5">
        <f t="shared" si="2"/>
        <v>0</v>
      </c>
      <c r="G87" s="51">
        <f>SUM(G88:G89)</f>
        <v>21</v>
      </c>
      <c r="H87" s="5">
        <f t="shared" si="3"/>
        <v>0.75</v>
      </c>
      <c r="I87" s="4">
        <v>15</v>
      </c>
      <c r="J87" s="5">
        <v>0.53569999999999995</v>
      </c>
      <c r="K87" s="4">
        <v>1</v>
      </c>
      <c r="L87" s="5">
        <v>3.5700000000000003E-2</v>
      </c>
      <c r="M87" s="4">
        <v>3</v>
      </c>
      <c r="N87" s="5">
        <v>0.1071</v>
      </c>
      <c r="O87" s="4">
        <v>0</v>
      </c>
      <c r="P87" s="5">
        <v>0</v>
      </c>
      <c r="Q87" s="4">
        <v>2</v>
      </c>
      <c r="R87" s="5">
        <v>7.1400000000000005E-2</v>
      </c>
    </row>
    <row r="88" spans="1:18" ht="15" customHeight="1" x14ac:dyDescent="0.25">
      <c r="A88" s="38"/>
      <c r="B88" s="37"/>
      <c r="C88" s="4" t="s">
        <v>52</v>
      </c>
      <c r="D88" s="4">
        <v>24</v>
      </c>
      <c r="E88" s="16">
        <v>0</v>
      </c>
      <c r="F88" s="5">
        <f t="shared" si="2"/>
        <v>0</v>
      </c>
      <c r="G88" s="51">
        <v>18</v>
      </c>
      <c r="H88" s="5">
        <f t="shared" si="3"/>
        <v>0.75</v>
      </c>
      <c r="I88" s="4">
        <v>15</v>
      </c>
      <c r="J88" s="5">
        <v>0.625</v>
      </c>
      <c r="K88" s="4">
        <v>0</v>
      </c>
      <c r="L88" s="5">
        <v>0</v>
      </c>
      <c r="M88" s="4">
        <v>3</v>
      </c>
      <c r="N88" s="5">
        <v>0.125</v>
      </c>
      <c r="O88" s="4">
        <v>0</v>
      </c>
      <c r="P88" s="5">
        <v>0</v>
      </c>
      <c r="Q88" s="4">
        <v>2</v>
      </c>
      <c r="R88" s="5">
        <v>8.3299999999999999E-2</v>
      </c>
    </row>
    <row r="89" spans="1:18" ht="15" customHeight="1" x14ac:dyDescent="0.25">
      <c r="A89" s="38"/>
      <c r="B89" s="37"/>
      <c r="C89" s="4" t="s">
        <v>53</v>
      </c>
      <c r="D89" s="4">
        <v>4</v>
      </c>
      <c r="E89" s="16">
        <v>0</v>
      </c>
      <c r="F89" s="5">
        <f t="shared" si="2"/>
        <v>0</v>
      </c>
      <c r="G89" s="51">
        <v>3</v>
      </c>
      <c r="H89" s="5">
        <f t="shared" si="3"/>
        <v>0.75</v>
      </c>
      <c r="I89" s="4">
        <v>0</v>
      </c>
      <c r="J89" s="5">
        <v>0</v>
      </c>
      <c r="K89" s="4">
        <v>1</v>
      </c>
      <c r="L89" s="5">
        <v>0.25</v>
      </c>
      <c r="M89" s="4">
        <v>0</v>
      </c>
      <c r="N89" s="5">
        <v>0</v>
      </c>
      <c r="O89" s="4">
        <v>0</v>
      </c>
      <c r="P89" s="5">
        <v>0</v>
      </c>
      <c r="Q89" s="4">
        <v>0</v>
      </c>
      <c r="R89" s="5">
        <v>0</v>
      </c>
    </row>
    <row r="90" spans="1:18" ht="15" customHeight="1" x14ac:dyDescent="0.25">
      <c r="A90" s="39" t="s">
        <v>32</v>
      </c>
      <c r="B90" s="41" t="s">
        <v>35</v>
      </c>
      <c r="C90" s="13" t="s">
        <v>51</v>
      </c>
      <c r="D90" s="16">
        <f>SUM(D91,D92)</f>
        <v>79</v>
      </c>
      <c r="E90" s="16">
        <v>0</v>
      </c>
      <c r="F90" s="5">
        <f t="shared" si="2"/>
        <v>0</v>
      </c>
      <c r="G90" s="51">
        <f>SUM(G91:G92)</f>
        <v>68</v>
      </c>
      <c r="H90" s="5">
        <f t="shared" si="3"/>
        <v>0.86075949367088611</v>
      </c>
      <c r="I90" s="10">
        <v>25</v>
      </c>
      <c r="J90" s="11">
        <v>0.31640000000000001</v>
      </c>
      <c r="K90" s="10">
        <v>1</v>
      </c>
      <c r="L90" s="11">
        <v>1.2699999999999999E-2</v>
      </c>
      <c r="M90" s="10">
        <v>1</v>
      </c>
      <c r="N90" s="11">
        <v>1.2699999999999999E-2</v>
      </c>
      <c r="O90" s="10">
        <v>4</v>
      </c>
      <c r="P90" s="11">
        <v>5.0599999999999999E-2</v>
      </c>
      <c r="Q90" s="10">
        <v>4</v>
      </c>
      <c r="R90" s="11">
        <v>5.0599999999999999E-2</v>
      </c>
    </row>
    <row r="91" spans="1:18" ht="15" customHeight="1" x14ac:dyDescent="0.25">
      <c r="A91" s="40"/>
      <c r="B91" s="41"/>
      <c r="C91" s="10" t="s">
        <v>52</v>
      </c>
      <c r="D91" s="10">
        <v>61</v>
      </c>
      <c r="E91" s="16">
        <v>0</v>
      </c>
      <c r="F91" s="5">
        <f t="shared" si="2"/>
        <v>0</v>
      </c>
      <c r="G91" s="14">
        <v>51</v>
      </c>
      <c r="H91" s="5">
        <f t="shared" si="3"/>
        <v>0.83606557377049184</v>
      </c>
      <c r="I91" s="10">
        <v>25</v>
      </c>
      <c r="J91" s="11">
        <v>0.4098</v>
      </c>
      <c r="K91" s="10">
        <v>0</v>
      </c>
      <c r="L91" s="11">
        <v>0</v>
      </c>
      <c r="M91" s="10">
        <v>1</v>
      </c>
      <c r="N91" s="11">
        <v>1.6400000000000001E-2</v>
      </c>
      <c r="O91" s="10">
        <v>4</v>
      </c>
      <c r="P91" s="11">
        <v>6.5600000000000006E-2</v>
      </c>
      <c r="Q91" s="10">
        <v>3</v>
      </c>
      <c r="R91" s="11">
        <v>4.9200000000000001E-2</v>
      </c>
    </row>
    <row r="92" spans="1:18" ht="15" customHeight="1" x14ac:dyDescent="0.25">
      <c r="A92" s="40"/>
      <c r="B92" s="41"/>
      <c r="C92" s="10" t="s">
        <v>53</v>
      </c>
      <c r="D92" s="10">
        <v>18</v>
      </c>
      <c r="E92" s="16">
        <v>0</v>
      </c>
      <c r="F92" s="5">
        <f t="shared" si="2"/>
        <v>0</v>
      </c>
      <c r="G92" s="14">
        <v>17</v>
      </c>
      <c r="H92" s="5">
        <f t="shared" si="3"/>
        <v>0.94444444444444442</v>
      </c>
      <c r="I92" s="10">
        <v>0</v>
      </c>
      <c r="J92" s="11">
        <v>0</v>
      </c>
      <c r="K92" s="10">
        <v>1</v>
      </c>
      <c r="L92" s="11">
        <v>5.5599999999999997E-2</v>
      </c>
      <c r="M92" s="10">
        <v>0</v>
      </c>
      <c r="N92" s="11">
        <v>0</v>
      </c>
      <c r="O92" s="10">
        <v>0</v>
      </c>
      <c r="P92" s="11">
        <v>0</v>
      </c>
      <c r="Q92" s="10">
        <v>1</v>
      </c>
      <c r="R92" s="11">
        <v>5.5599999999999997E-2</v>
      </c>
    </row>
    <row r="93" spans="1:18" ht="15" customHeight="1" x14ac:dyDescent="0.25">
      <c r="A93" s="40"/>
      <c r="B93" s="41" t="s">
        <v>34</v>
      </c>
      <c r="C93" s="13" t="s">
        <v>51</v>
      </c>
      <c r="D93" s="16">
        <f>SUM(D94,D95)</f>
        <v>164</v>
      </c>
      <c r="E93" s="16">
        <v>1</v>
      </c>
      <c r="F93" s="5">
        <f t="shared" si="2"/>
        <v>6.0975609756097563E-3</v>
      </c>
      <c r="G93" s="51">
        <f>SUM(G94:G95)</f>
        <v>129</v>
      </c>
      <c r="H93" s="5">
        <f t="shared" si="3"/>
        <v>0.78658536585365857</v>
      </c>
      <c r="I93" s="10">
        <v>43</v>
      </c>
      <c r="J93" s="11">
        <v>0.2621</v>
      </c>
      <c r="K93" s="10">
        <v>0</v>
      </c>
      <c r="L93" s="11">
        <v>0</v>
      </c>
      <c r="M93" s="10">
        <v>4</v>
      </c>
      <c r="N93" s="11">
        <v>2.4299999999999999E-2</v>
      </c>
      <c r="O93" s="10">
        <v>6</v>
      </c>
      <c r="P93" s="11">
        <v>3.6499999999999998E-2</v>
      </c>
      <c r="Q93" s="10">
        <v>3</v>
      </c>
      <c r="R93" s="11">
        <v>1.8200000000000001E-2</v>
      </c>
    </row>
    <row r="94" spans="1:18" ht="15" customHeight="1" x14ac:dyDescent="0.25">
      <c r="A94" s="40"/>
      <c r="B94" s="41"/>
      <c r="C94" s="10" t="s">
        <v>52</v>
      </c>
      <c r="D94" s="10">
        <v>138</v>
      </c>
      <c r="E94" s="16">
        <v>0</v>
      </c>
      <c r="F94" s="5">
        <f t="shared" si="2"/>
        <v>0</v>
      </c>
      <c r="G94" s="14">
        <v>103</v>
      </c>
      <c r="H94" s="5">
        <f t="shared" si="3"/>
        <v>0.74637681159420288</v>
      </c>
      <c r="I94" s="10">
        <v>43</v>
      </c>
      <c r="J94" s="11">
        <v>0.3115</v>
      </c>
      <c r="K94" s="10">
        <v>0</v>
      </c>
      <c r="L94" s="11">
        <v>0</v>
      </c>
      <c r="M94" s="10">
        <v>3</v>
      </c>
      <c r="N94" s="11">
        <v>2.1700000000000001E-2</v>
      </c>
      <c r="O94" s="10">
        <v>5</v>
      </c>
      <c r="P94" s="11">
        <v>3.6200000000000003E-2</v>
      </c>
      <c r="Q94" s="10">
        <v>0</v>
      </c>
      <c r="R94" s="11">
        <v>0</v>
      </c>
    </row>
    <row r="95" spans="1:18" ht="15" customHeight="1" x14ac:dyDescent="0.25">
      <c r="A95" s="40"/>
      <c r="B95" s="41"/>
      <c r="C95" s="10" t="s">
        <v>53</v>
      </c>
      <c r="D95" s="10">
        <v>26</v>
      </c>
      <c r="E95" s="16">
        <v>1</v>
      </c>
      <c r="F95" s="5">
        <f t="shared" si="2"/>
        <v>3.8461538461538464E-2</v>
      </c>
      <c r="G95" s="14">
        <v>26</v>
      </c>
      <c r="H95" s="5">
        <f t="shared" si="3"/>
        <v>1</v>
      </c>
      <c r="I95" s="10">
        <v>0</v>
      </c>
      <c r="J95" s="11">
        <v>0</v>
      </c>
      <c r="K95" s="10">
        <v>0</v>
      </c>
      <c r="L95" s="11">
        <v>0</v>
      </c>
      <c r="M95" s="10">
        <v>1</v>
      </c>
      <c r="N95" s="11">
        <v>3.8399999999999997E-2</v>
      </c>
      <c r="O95" s="10">
        <v>1</v>
      </c>
      <c r="P95" s="11">
        <v>3.8399999999999997E-2</v>
      </c>
      <c r="Q95" s="10">
        <v>3</v>
      </c>
      <c r="R95" s="11">
        <v>0.1153</v>
      </c>
    </row>
    <row r="96" spans="1:18" ht="15" customHeight="1" x14ac:dyDescent="0.25">
      <c r="A96" s="40"/>
      <c r="B96" s="41" t="s">
        <v>33</v>
      </c>
      <c r="C96" s="13" t="s">
        <v>51</v>
      </c>
      <c r="D96" s="16">
        <f>SUM(D97,D98)</f>
        <v>311</v>
      </c>
      <c r="E96" s="16">
        <v>3</v>
      </c>
      <c r="F96" s="5">
        <f t="shared" si="2"/>
        <v>9.6463022508038593E-3</v>
      </c>
      <c r="G96" s="51">
        <f>SUM(G97:G98)</f>
        <v>280</v>
      </c>
      <c r="H96" s="5">
        <f t="shared" si="3"/>
        <v>0.90032154340836013</v>
      </c>
      <c r="I96" s="10">
        <v>62</v>
      </c>
      <c r="J96" s="11">
        <v>0.1993</v>
      </c>
      <c r="K96" s="10">
        <v>3</v>
      </c>
      <c r="L96" s="11">
        <v>9.5999999999999992E-3</v>
      </c>
      <c r="M96" s="10">
        <v>0</v>
      </c>
      <c r="N96" s="11">
        <v>0</v>
      </c>
      <c r="O96" s="10">
        <v>3</v>
      </c>
      <c r="P96" s="11">
        <v>9.5999999999999992E-3</v>
      </c>
      <c r="Q96" s="10">
        <v>3</v>
      </c>
      <c r="R96" s="11">
        <v>9.5999999999999992E-3</v>
      </c>
    </row>
    <row r="97" spans="1:18" ht="15" customHeight="1" x14ac:dyDescent="0.25">
      <c r="A97" s="40"/>
      <c r="B97" s="41"/>
      <c r="C97" s="10" t="s">
        <v>52</v>
      </c>
      <c r="D97" s="10">
        <v>274</v>
      </c>
      <c r="E97" s="16">
        <v>0</v>
      </c>
      <c r="F97" s="5">
        <f t="shared" si="2"/>
        <v>0</v>
      </c>
      <c r="G97" s="14">
        <v>245</v>
      </c>
      <c r="H97" s="5">
        <f t="shared" si="3"/>
        <v>0.8941605839416058</v>
      </c>
      <c r="I97" s="10">
        <v>62</v>
      </c>
      <c r="J97" s="11">
        <v>0.22620000000000001</v>
      </c>
      <c r="K97" s="10">
        <v>0</v>
      </c>
      <c r="L97" s="11">
        <v>0</v>
      </c>
      <c r="M97" s="10">
        <v>0</v>
      </c>
      <c r="N97" s="11">
        <v>0</v>
      </c>
      <c r="O97" s="10">
        <v>3</v>
      </c>
      <c r="P97" s="11">
        <v>1.09E-2</v>
      </c>
      <c r="Q97" s="10">
        <v>0</v>
      </c>
      <c r="R97" s="11">
        <v>0</v>
      </c>
    </row>
    <row r="98" spans="1:18" ht="15" customHeight="1" x14ac:dyDescent="0.25">
      <c r="A98" s="40"/>
      <c r="B98" s="41"/>
      <c r="C98" s="10" t="s">
        <v>53</v>
      </c>
      <c r="D98" s="10">
        <v>37</v>
      </c>
      <c r="E98" s="16">
        <v>3</v>
      </c>
      <c r="F98" s="5">
        <f t="shared" si="2"/>
        <v>8.1081081081081086E-2</v>
      </c>
      <c r="G98" s="14">
        <v>35</v>
      </c>
      <c r="H98" s="5">
        <f t="shared" si="3"/>
        <v>0.94594594594594594</v>
      </c>
      <c r="I98" s="10">
        <v>0</v>
      </c>
      <c r="J98" s="11">
        <v>0</v>
      </c>
      <c r="K98" s="10">
        <v>3</v>
      </c>
      <c r="L98" s="11">
        <v>8.1000000000000003E-2</v>
      </c>
      <c r="M98" s="10">
        <v>0</v>
      </c>
      <c r="N98" s="11">
        <v>0</v>
      </c>
      <c r="O98" s="10">
        <v>0</v>
      </c>
      <c r="P98" s="11">
        <v>0</v>
      </c>
      <c r="Q98" s="10">
        <v>3</v>
      </c>
      <c r="R98" s="11">
        <v>8.1000000000000003E-2</v>
      </c>
    </row>
    <row r="99" spans="1:18" ht="15" customHeight="1" x14ac:dyDescent="0.25">
      <c r="A99" s="40"/>
      <c r="B99" s="41" t="s">
        <v>36</v>
      </c>
      <c r="C99" s="13" t="s">
        <v>62</v>
      </c>
      <c r="D99" s="16">
        <f>SUM(D100,D101)</f>
        <v>20</v>
      </c>
      <c r="E99" s="16">
        <v>0</v>
      </c>
      <c r="F99" s="5">
        <f t="shared" si="2"/>
        <v>0</v>
      </c>
      <c r="G99" s="51">
        <f>SUM(G100:G101)</f>
        <v>18</v>
      </c>
      <c r="H99" s="5">
        <f t="shared" si="3"/>
        <v>0.9</v>
      </c>
      <c r="I99" s="10">
        <v>0</v>
      </c>
      <c r="J99" s="11">
        <v>0</v>
      </c>
      <c r="K99" s="10">
        <v>0</v>
      </c>
      <c r="L99" s="11">
        <v>0</v>
      </c>
      <c r="M99" s="10">
        <v>1</v>
      </c>
      <c r="N99" s="11">
        <v>0.05</v>
      </c>
      <c r="O99" s="10">
        <v>0</v>
      </c>
      <c r="P99" s="11">
        <v>0</v>
      </c>
      <c r="Q99" s="10">
        <v>1</v>
      </c>
      <c r="R99" s="11">
        <v>0.05</v>
      </c>
    </row>
    <row r="100" spans="1:18" ht="15" customHeight="1" x14ac:dyDescent="0.25">
      <c r="A100" s="40"/>
      <c r="B100" s="41"/>
      <c r="C100" s="10" t="s">
        <v>63</v>
      </c>
      <c r="D100" s="10">
        <v>0</v>
      </c>
      <c r="E100" s="16">
        <v>0</v>
      </c>
      <c r="F100" s="5">
        <v>0</v>
      </c>
      <c r="G100" s="14">
        <v>0</v>
      </c>
      <c r="H100" s="5">
        <v>0</v>
      </c>
      <c r="I100" s="10">
        <v>0</v>
      </c>
      <c r="J100" s="11">
        <v>0</v>
      </c>
      <c r="K100" s="10">
        <v>0</v>
      </c>
      <c r="L100" s="11">
        <v>0</v>
      </c>
      <c r="M100" s="10">
        <v>0</v>
      </c>
      <c r="N100" s="11">
        <v>0</v>
      </c>
      <c r="O100" s="10">
        <v>0</v>
      </c>
      <c r="P100" s="11">
        <v>0</v>
      </c>
      <c r="Q100" s="10">
        <v>0</v>
      </c>
      <c r="R100" s="11">
        <v>0</v>
      </c>
    </row>
    <row r="101" spans="1:18" ht="15" customHeight="1" x14ac:dyDescent="0.25">
      <c r="A101" s="40"/>
      <c r="B101" s="41"/>
      <c r="C101" s="10" t="s">
        <v>64</v>
      </c>
      <c r="D101" s="10">
        <v>20</v>
      </c>
      <c r="E101" s="16">
        <v>0</v>
      </c>
      <c r="F101" s="5">
        <f t="shared" si="2"/>
        <v>0</v>
      </c>
      <c r="G101" s="14">
        <v>18</v>
      </c>
      <c r="H101" s="5">
        <f t="shared" si="3"/>
        <v>0.9</v>
      </c>
      <c r="I101" s="14">
        <v>0</v>
      </c>
      <c r="J101" s="15">
        <v>0</v>
      </c>
      <c r="K101" s="10">
        <v>0</v>
      </c>
      <c r="L101" s="11">
        <v>0</v>
      </c>
      <c r="M101" s="10">
        <v>1</v>
      </c>
      <c r="N101" s="11">
        <v>0.05</v>
      </c>
      <c r="O101" s="10">
        <v>0</v>
      </c>
      <c r="P101" s="11">
        <v>0</v>
      </c>
      <c r="Q101" s="10">
        <v>1</v>
      </c>
      <c r="R101" s="11">
        <v>0.05</v>
      </c>
    </row>
    <row r="102" spans="1:18" ht="15" customHeight="1" x14ac:dyDescent="0.25">
      <c r="A102" s="40"/>
      <c r="B102" s="41" t="s">
        <v>28</v>
      </c>
      <c r="C102" s="13" t="s">
        <v>51</v>
      </c>
      <c r="D102" s="16">
        <f>SUM(D103,D104)</f>
        <v>42</v>
      </c>
      <c r="E102" s="16">
        <v>0</v>
      </c>
      <c r="F102" s="5">
        <f t="shared" si="2"/>
        <v>0</v>
      </c>
      <c r="G102" s="51">
        <f>SUM(G103:G104)</f>
        <v>34</v>
      </c>
      <c r="H102" s="5">
        <f t="shared" si="3"/>
        <v>0.80952380952380953</v>
      </c>
      <c r="I102" s="14">
        <v>3</v>
      </c>
      <c r="J102" s="15">
        <v>7.1400000000000005E-2</v>
      </c>
      <c r="K102" s="10">
        <v>2</v>
      </c>
      <c r="L102" s="11">
        <v>4.7600000000000003E-2</v>
      </c>
      <c r="M102" s="10">
        <v>1</v>
      </c>
      <c r="N102" s="11">
        <v>2.3800000000000002E-2</v>
      </c>
      <c r="O102" s="10">
        <v>6</v>
      </c>
      <c r="P102" s="11">
        <v>0.1429</v>
      </c>
      <c r="Q102" s="10">
        <v>2</v>
      </c>
      <c r="R102" s="11">
        <v>4.7600000000000003E-2</v>
      </c>
    </row>
    <row r="103" spans="1:18" ht="15" customHeight="1" x14ac:dyDescent="0.25">
      <c r="A103" s="40"/>
      <c r="B103" s="41"/>
      <c r="C103" s="10" t="s">
        <v>52</v>
      </c>
      <c r="D103" s="10">
        <v>34</v>
      </c>
      <c r="E103" s="16">
        <v>0</v>
      </c>
      <c r="F103" s="5">
        <f t="shared" si="2"/>
        <v>0</v>
      </c>
      <c r="G103" s="14">
        <v>27</v>
      </c>
      <c r="H103" s="5">
        <f t="shared" si="3"/>
        <v>0.79411764705882348</v>
      </c>
      <c r="I103" s="14">
        <v>3</v>
      </c>
      <c r="J103" s="15">
        <v>8.8200000000000001E-2</v>
      </c>
      <c r="K103" s="10">
        <v>0</v>
      </c>
      <c r="L103" s="11">
        <v>0</v>
      </c>
      <c r="M103" s="10">
        <v>1</v>
      </c>
      <c r="N103" s="11">
        <v>2.9399999999999999E-2</v>
      </c>
      <c r="O103" s="10">
        <v>5</v>
      </c>
      <c r="P103" s="11">
        <v>0.14710000000000001</v>
      </c>
      <c r="Q103" s="10">
        <v>1</v>
      </c>
      <c r="R103" s="11">
        <v>2.9399999999999999E-2</v>
      </c>
    </row>
    <row r="104" spans="1:18" ht="15" customHeight="1" x14ac:dyDescent="0.25">
      <c r="A104" s="40"/>
      <c r="B104" s="41"/>
      <c r="C104" s="10" t="s">
        <v>53</v>
      </c>
      <c r="D104" s="10">
        <v>8</v>
      </c>
      <c r="E104" s="16">
        <v>0</v>
      </c>
      <c r="F104" s="5">
        <f t="shared" si="2"/>
        <v>0</v>
      </c>
      <c r="G104" s="14">
        <v>7</v>
      </c>
      <c r="H104" s="5">
        <f t="shared" si="3"/>
        <v>0.875</v>
      </c>
      <c r="I104" s="14">
        <v>0</v>
      </c>
      <c r="J104" s="15">
        <v>0</v>
      </c>
      <c r="K104" s="10">
        <v>2</v>
      </c>
      <c r="L104" s="12">
        <v>0.25</v>
      </c>
      <c r="M104" s="10">
        <v>0</v>
      </c>
      <c r="N104" s="11">
        <v>0</v>
      </c>
      <c r="O104" s="10">
        <v>1</v>
      </c>
      <c r="P104" s="11">
        <v>0.125</v>
      </c>
      <c r="Q104" s="10">
        <v>1</v>
      </c>
      <c r="R104" s="11">
        <v>0.125</v>
      </c>
    </row>
    <row r="105" spans="1:18" ht="15" customHeight="1" x14ac:dyDescent="0.25">
      <c r="A105" s="40"/>
      <c r="B105" s="41" t="s">
        <v>38</v>
      </c>
      <c r="C105" s="13" t="s">
        <v>62</v>
      </c>
      <c r="D105" s="16">
        <f>SUM(D106,D107)</f>
        <v>82</v>
      </c>
      <c r="E105" s="16">
        <v>0</v>
      </c>
      <c r="F105" s="5">
        <f t="shared" si="2"/>
        <v>0</v>
      </c>
      <c r="G105" s="51">
        <f>SUM(G106:G107)</f>
        <v>70</v>
      </c>
      <c r="H105" s="5">
        <f t="shared" si="3"/>
        <v>0.85365853658536583</v>
      </c>
      <c r="I105" s="14">
        <v>14</v>
      </c>
      <c r="J105" s="15">
        <v>0.17069999999999999</v>
      </c>
      <c r="K105" s="10">
        <v>2</v>
      </c>
      <c r="L105" s="11">
        <v>2.4299999999999999E-2</v>
      </c>
      <c r="M105" s="10">
        <v>3</v>
      </c>
      <c r="N105" s="11">
        <v>3.6600000000000001E-2</v>
      </c>
      <c r="O105" s="10">
        <v>4</v>
      </c>
      <c r="P105" s="11">
        <v>4.8800000000000003E-2</v>
      </c>
      <c r="Q105" s="10">
        <v>2</v>
      </c>
      <c r="R105" s="11">
        <v>2.4299999999999999E-2</v>
      </c>
    </row>
    <row r="106" spans="1:18" ht="15" customHeight="1" x14ac:dyDescent="0.25">
      <c r="A106" s="40"/>
      <c r="B106" s="41"/>
      <c r="C106" s="10" t="s">
        <v>63</v>
      </c>
      <c r="D106" s="10">
        <v>64</v>
      </c>
      <c r="E106" s="16">
        <v>0</v>
      </c>
      <c r="F106" s="5">
        <f t="shared" si="2"/>
        <v>0</v>
      </c>
      <c r="G106" s="14">
        <v>54</v>
      </c>
      <c r="H106" s="5">
        <f t="shared" si="3"/>
        <v>0.84375</v>
      </c>
      <c r="I106" s="14">
        <v>14</v>
      </c>
      <c r="J106" s="15">
        <v>0.21870000000000001</v>
      </c>
      <c r="K106" s="10">
        <v>0</v>
      </c>
      <c r="L106" s="11">
        <v>0</v>
      </c>
      <c r="M106" s="10">
        <v>3</v>
      </c>
      <c r="N106" s="11">
        <v>4.6899999999999997E-2</v>
      </c>
      <c r="O106" s="10">
        <v>4</v>
      </c>
      <c r="P106" s="11">
        <v>6.25E-2</v>
      </c>
      <c r="Q106" s="10">
        <v>2</v>
      </c>
      <c r="R106" s="11">
        <v>3.1199999999999999E-2</v>
      </c>
    </row>
    <row r="107" spans="1:18" ht="15" customHeight="1" x14ac:dyDescent="0.25">
      <c r="A107" s="40"/>
      <c r="B107" s="41"/>
      <c r="C107" s="10" t="s">
        <v>64</v>
      </c>
      <c r="D107" s="10">
        <v>18</v>
      </c>
      <c r="E107" s="16">
        <v>0</v>
      </c>
      <c r="F107" s="5">
        <f t="shared" si="2"/>
        <v>0</v>
      </c>
      <c r="G107" s="14">
        <v>16</v>
      </c>
      <c r="H107" s="5">
        <f t="shared" si="3"/>
        <v>0.88888888888888884</v>
      </c>
      <c r="I107" s="14">
        <v>0</v>
      </c>
      <c r="J107" s="15">
        <v>0</v>
      </c>
      <c r="K107" s="10">
        <v>2</v>
      </c>
      <c r="L107" s="11">
        <v>0.1111</v>
      </c>
      <c r="M107" s="10">
        <v>0</v>
      </c>
      <c r="N107" s="11">
        <v>0</v>
      </c>
      <c r="O107" s="10">
        <v>0</v>
      </c>
      <c r="P107" s="11">
        <v>0</v>
      </c>
      <c r="Q107" s="10">
        <v>0</v>
      </c>
      <c r="R107" s="11">
        <v>0</v>
      </c>
    </row>
    <row r="108" spans="1:18" ht="15" customHeight="1" x14ac:dyDescent="0.25">
      <c r="A108" s="40"/>
      <c r="B108" s="41" t="s">
        <v>19</v>
      </c>
      <c r="C108" s="13" t="s">
        <v>62</v>
      </c>
      <c r="D108" s="16">
        <f>SUM(D109,D110)</f>
        <v>15</v>
      </c>
      <c r="E108" s="16">
        <v>0</v>
      </c>
      <c r="F108" s="5">
        <f t="shared" si="2"/>
        <v>0</v>
      </c>
      <c r="G108" s="51">
        <f>SUM(G109:G110)</f>
        <v>15</v>
      </c>
      <c r="H108" s="5">
        <f t="shared" si="3"/>
        <v>1</v>
      </c>
      <c r="I108" s="14">
        <v>4</v>
      </c>
      <c r="J108" s="15">
        <v>0.2666</v>
      </c>
      <c r="K108" s="10">
        <v>0</v>
      </c>
      <c r="L108" s="11">
        <v>0</v>
      </c>
      <c r="M108" s="10">
        <v>0</v>
      </c>
      <c r="N108" s="11">
        <v>0</v>
      </c>
      <c r="O108" s="10">
        <v>2</v>
      </c>
      <c r="P108" s="11">
        <v>0.1333</v>
      </c>
      <c r="Q108" s="10">
        <v>2</v>
      </c>
      <c r="R108" s="11">
        <v>0.1333</v>
      </c>
    </row>
    <row r="109" spans="1:18" ht="15" customHeight="1" x14ac:dyDescent="0.25">
      <c r="A109" s="40"/>
      <c r="B109" s="41"/>
      <c r="C109" s="10" t="s">
        <v>63</v>
      </c>
      <c r="D109" s="10">
        <v>15</v>
      </c>
      <c r="E109" s="16">
        <v>0</v>
      </c>
      <c r="F109" s="5">
        <f t="shared" si="2"/>
        <v>0</v>
      </c>
      <c r="G109" s="14">
        <v>15</v>
      </c>
      <c r="H109" s="5">
        <f t="shared" si="3"/>
        <v>1</v>
      </c>
      <c r="I109" s="14">
        <v>4</v>
      </c>
      <c r="J109" s="15">
        <v>0.2666</v>
      </c>
      <c r="K109" s="10">
        <v>0</v>
      </c>
      <c r="L109" s="11">
        <v>0</v>
      </c>
      <c r="M109" s="10">
        <v>0</v>
      </c>
      <c r="N109" s="11">
        <v>0</v>
      </c>
      <c r="O109" s="10">
        <v>2</v>
      </c>
      <c r="P109" s="11">
        <v>0.1333</v>
      </c>
      <c r="Q109" s="10">
        <v>2</v>
      </c>
      <c r="R109" s="11">
        <v>0.1333</v>
      </c>
    </row>
    <row r="110" spans="1:18" ht="15" customHeight="1" x14ac:dyDescent="0.25">
      <c r="A110" s="40"/>
      <c r="B110" s="41"/>
      <c r="C110" s="10" t="s">
        <v>64</v>
      </c>
      <c r="D110" s="10">
        <v>0</v>
      </c>
      <c r="E110" s="16">
        <v>0</v>
      </c>
      <c r="F110" s="5">
        <v>0</v>
      </c>
      <c r="G110" s="14">
        <v>0</v>
      </c>
      <c r="H110" s="5">
        <v>0</v>
      </c>
      <c r="I110" s="14">
        <v>0</v>
      </c>
      <c r="J110" s="15">
        <v>0</v>
      </c>
      <c r="K110" s="10">
        <v>0</v>
      </c>
      <c r="L110" s="11">
        <v>0</v>
      </c>
      <c r="M110" s="10">
        <v>0</v>
      </c>
      <c r="N110" s="11">
        <v>0</v>
      </c>
      <c r="O110" s="10">
        <v>0</v>
      </c>
      <c r="P110" s="11">
        <v>0</v>
      </c>
      <c r="Q110" s="10">
        <v>0</v>
      </c>
      <c r="R110" s="11">
        <v>0</v>
      </c>
    </row>
    <row r="111" spans="1:18" ht="15" customHeight="1" x14ac:dyDescent="0.25">
      <c r="A111" s="40"/>
      <c r="B111" s="41" t="s">
        <v>39</v>
      </c>
      <c r="C111" s="13" t="s">
        <v>51</v>
      </c>
      <c r="D111" s="16">
        <f>SUM(D112,D113)</f>
        <v>26</v>
      </c>
      <c r="E111" s="16">
        <v>0</v>
      </c>
      <c r="F111" s="5">
        <f t="shared" si="2"/>
        <v>0</v>
      </c>
      <c r="G111" s="51">
        <f>SUM(G112:G113)</f>
        <v>24</v>
      </c>
      <c r="H111" s="5">
        <f t="shared" si="3"/>
        <v>0.92307692307692313</v>
      </c>
      <c r="I111" s="14">
        <v>2</v>
      </c>
      <c r="J111" s="15">
        <v>7.6899999999999996E-2</v>
      </c>
      <c r="K111" s="10">
        <v>0</v>
      </c>
      <c r="L111" s="11">
        <v>0</v>
      </c>
      <c r="M111" s="10">
        <v>0</v>
      </c>
      <c r="N111" s="11">
        <v>0</v>
      </c>
      <c r="O111" s="10">
        <v>1</v>
      </c>
      <c r="P111" s="11">
        <v>3.85E-2</v>
      </c>
      <c r="Q111" s="10">
        <v>1</v>
      </c>
      <c r="R111" s="11">
        <v>3.8399999999999997E-2</v>
      </c>
    </row>
    <row r="112" spans="1:18" ht="15" customHeight="1" x14ac:dyDescent="0.25">
      <c r="A112" s="40"/>
      <c r="B112" s="41"/>
      <c r="C112" s="10" t="s">
        <v>52</v>
      </c>
      <c r="D112" s="10">
        <v>26</v>
      </c>
      <c r="E112" s="16">
        <v>0</v>
      </c>
      <c r="F112" s="5">
        <f t="shared" si="2"/>
        <v>0</v>
      </c>
      <c r="G112" s="14">
        <v>24</v>
      </c>
      <c r="H112" s="5">
        <f t="shared" si="3"/>
        <v>0.92307692307692313</v>
      </c>
      <c r="I112" s="14">
        <v>2</v>
      </c>
      <c r="J112" s="15">
        <v>7.6899999999999996E-2</v>
      </c>
      <c r="K112" s="10">
        <v>0</v>
      </c>
      <c r="L112" s="11">
        <v>0</v>
      </c>
      <c r="M112" s="10">
        <v>0</v>
      </c>
      <c r="N112" s="11">
        <v>0</v>
      </c>
      <c r="O112" s="10">
        <v>1</v>
      </c>
      <c r="P112" s="11">
        <v>3.85E-2</v>
      </c>
      <c r="Q112" s="10">
        <v>1</v>
      </c>
      <c r="R112" s="11">
        <v>3.8399999999999997E-2</v>
      </c>
    </row>
    <row r="113" spans="1:18" ht="15" customHeight="1" x14ac:dyDescent="0.25">
      <c r="A113" s="40"/>
      <c r="B113" s="41"/>
      <c r="C113" s="10" t="s">
        <v>53</v>
      </c>
      <c r="D113" s="10">
        <v>0</v>
      </c>
      <c r="E113" s="16">
        <v>0</v>
      </c>
      <c r="F113" s="5">
        <v>0</v>
      </c>
      <c r="G113" s="14">
        <v>0</v>
      </c>
      <c r="H113" s="5">
        <v>0</v>
      </c>
      <c r="I113" s="10">
        <v>0</v>
      </c>
      <c r="J113" s="11">
        <v>0</v>
      </c>
      <c r="K113" s="10">
        <v>0</v>
      </c>
      <c r="L113" s="11">
        <v>0</v>
      </c>
      <c r="M113" s="10">
        <v>0</v>
      </c>
      <c r="N113" s="11">
        <v>0</v>
      </c>
      <c r="O113" s="10">
        <v>0</v>
      </c>
      <c r="P113" s="11">
        <v>0</v>
      </c>
      <c r="Q113" s="10">
        <v>0</v>
      </c>
      <c r="R113" s="11">
        <v>0</v>
      </c>
    </row>
    <row r="114" spans="1:18" ht="15" customHeight="1" x14ac:dyDescent="0.25">
      <c r="A114" s="40"/>
      <c r="B114" s="13" t="s">
        <v>37</v>
      </c>
      <c r="C114" s="10" t="s">
        <v>59</v>
      </c>
      <c r="D114" s="10">
        <v>49</v>
      </c>
      <c r="E114" s="16">
        <v>4</v>
      </c>
      <c r="F114" s="5">
        <f t="shared" si="2"/>
        <v>8.1632653061224483E-2</v>
      </c>
      <c r="G114" s="14">
        <v>48</v>
      </c>
      <c r="H114" s="5">
        <f t="shared" si="3"/>
        <v>0.97959183673469385</v>
      </c>
      <c r="I114" s="10">
        <v>0</v>
      </c>
      <c r="J114" s="11">
        <v>0</v>
      </c>
      <c r="K114" s="10">
        <v>0</v>
      </c>
      <c r="L114" s="11">
        <v>0</v>
      </c>
      <c r="M114" s="10">
        <v>0</v>
      </c>
      <c r="N114" s="11">
        <v>0</v>
      </c>
      <c r="O114" s="10">
        <v>5</v>
      </c>
      <c r="P114" s="11">
        <v>0.10199999999999999</v>
      </c>
      <c r="Q114" s="10">
        <v>3</v>
      </c>
      <c r="R114" s="11">
        <v>6.1199999999999997E-2</v>
      </c>
    </row>
    <row r="115" spans="1:18" ht="15" customHeight="1" x14ac:dyDescent="0.25">
      <c r="A115" s="40"/>
      <c r="B115" s="13" t="s">
        <v>46</v>
      </c>
      <c r="C115" s="10" t="s">
        <v>53</v>
      </c>
      <c r="D115" s="10">
        <v>4</v>
      </c>
      <c r="E115" s="16">
        <v>0</v>
      </c>
      <c r="F115" s="5">
        <f t="shared" si="2"/>
        <v>0</v>
      </c>
      <c r="G115" s="14">
        <v>4</v>
      </c>
      <c r="H115" s="5">
        <f t="shared" si="3"/>
        <v>1</v>
      </c>
      <c r="I115" s="10">
        <v>0</v>
      </c>
      <c r="J115" s="11">
        <v>0</v>
      </c>
      <c r="K115" s="10">
        <v>0</v>
      </c>
      <c r="L115" s="11">
        <v>0</v>
      </c>
      <c r="M115" s="10">
        <v>0</v>
      </c>
      <c r="N115" s="11">
        <v>0</v>
      </c>
      <c r="O115" s="10">
        <v>0</v>
      </c>
      <c r="P115" s="11">
        <v>0</v>
      </c>
      <c r="Q115" s="10">
        <v>0</v>
      </c>
      <c r="R115" s="11">
        <v>0</v>
      </c>
    </row>
    <row r="116" spans="1:18" ht="15.75" x14ac:dyDescent="0.25">
      <c r="A116" s="38" t="s">
        <v>73</v>
      </c>
      <c r="B116" s="37" t="s">
        <v>74</v>
      </c>
      <c r="C116" s="1" t="s">
        <v>51</v>
      </c>
      <c r="D116" s="16">
        <f>SUM(D117,D118)</f>
        <v>43</v>
      </c>
      <c r="E116" s="16">
        <v>1</v>
      </c>
      <c r="F116" s="5">
        <f t="shared" si="2"/>
        <v>2.3255813953488372E-2</v>
      </c>
      <c r="G116" s="51">
        <f>SUM(G117:G118)</f>
        <v>38</v>
      </c>
      <c r="H116" s="5">
        <f t="shared" si="3"/>
        <v>0.88372093023255816</v>
      </c>
      <c r="I116" s="4">
        <v>15</v>
      </c>
      <c r="J116" s="5">
        <v>0.3488</v>
      </c>
      <c r="K116" s="4">
        <v>0</v>
      </c>
      <c r="L116" s="5">
        <v>0</v>
      </c>
      <c r="M116" s="4">
        <v>1</v>
      </c>
      <c r="N116" s="5">
        <v>2.3199999999999998E-2</v>
      </c>
      <c r="O116" s="4">
        <v>2</v>
      </c>
      <c r="P116" s="5">
        <v>4.65E-2</v>
      </c>
      <c r="Q116" s="4">
        <v>1</v>
      </c>
      <c r="R116" s="5">
        <v>2.3199999999999998E-2</v>
      </c>
    </row>
    <row r="117" spans="1:18" ht="15.75" x14ac:dyDescent="0.25">
      <c r="A117" s="38"/>
      <c r="B117" s="37"/>
      <c r="C117" s="4" t="s">
        <v>53</v>
      </c>
      <c r="D117" s="4">
        <v>4</v>
      </c>
      <c r="E117" s="16">
        <v>1</v>
      </c>
      <c r="F117" s="5">
        <f t="shared" si="2"/>
        <v>0.25</v>
      </c>
      <c r="G117" s="51">
        <v>3</v>
      </c>
      <c r="H117" s="5">
        <f t="shared" si="3"/>
        <v>0.75</v>
      </c>
      <c r="I117" s="4">
        <v>0</v>
      </c>
      <c r="J117" s="5">
        <v>0</v>
      </c>
      <c r="K117" s="4">
        <v>0</v>
      </c>
      <c r="L117" s="5">
        <v>0</v>
      </c>
      <c r="M117" s="4">
        <v>0</v>
      </c>
      <c r="N117" s="5">
        <v>0</v>
      </c>
      <c r="O117" s="4">
        <v>0</v>
      </c>
      <c r="P117" s="5">
        <v>0</v>
      </c>
      <c r="Q117" s="4">
        <v>0</v>
      </c>
      <c r="R117" s="5">
        <v>0</v>
      </c>
    </row>
    <row r="118" spans="1:18" ht="15.75" x14ac:dyDescent="0.25">
      <c r="A118" s="38"/>
      <c r="B118" s="37"/>
      <c r="C118" s="4" t="s">
        <v>52</v>
      </c>
      <c r="D118" s="4">
        <v>39</v>
      </c>
      <c r="E118" s="16">
        <v>0</v>
      </c>
      <c r="F118" s="5">
        <f t="shared" si="2"/>
        <v>0</v>
      </c>
      <c r="G118" s="51">
        <v>35</v>
      </c>
      <c r="H118" s="5">
        <f t="shared" si="3"/>
        <v>0.89743589743589747</v>
      </c>
      <c r="I118" s="4">
        <v>15</v>
      </c>
      <c r="J118" s="5">
        <v>0.3846</v>
      </c>
      <c r="K118" s="4">
        <v>0</v>
      </c>
      <c r="L118" s="5">
        <v>0</v>
      </c>
      <c r="M118" s="4">
        <v>1</v>
      </c>
      <c r="N118" s="5">
        <v>2.5600000000000001E-2</v>
      </c>
      <c r="O118" s="4">
        <v>2</v>
      </c>
      <c r="P118" s="5">
        <v>5.1200000000000002E-2</v>
      </c>
      <c r="Q118" s="4">
        <v>1</v>
      </c>
      <c r="R118" s="5">
        <v>2.5600000000000001E-2</v>
      </c>
    </row>
    <row r="119" spans="1:18" ht="28.5" customHeight="1" x14ac:dyDescent="0.25">
      <c r="A119" s="38" t="s">
        <v>48</v>
      </c>
      <c r="B119" s="37" t="s">
        <v>75</v>
      </c>
      <c r="C119" s="1" t="s">
        <v>51</v>
      </c>
      <c r="D119" s="16">
        <f>SUM(D120,D121)</f>
        <v>19</v>
      </c>
      <c r="E119" s="16">
        <v>4</v>
      </c>
      <c r="F119" s="5">
        <f t="shared" si="2"/>
        <v>0.21052631578947367</v>
      </c>
      <c r="G119" s="51">
        <f>SUM(G120:G121)</f>
        <v>14</v>
      </c>
      <c r="H119" s="5">
        <f t="shared" si="3"/>
        <v>0.73684210526315785</v>
      </c>
      <c r="I119" s="10">
        <v>2</v>
      </c>
      <c r="J119" s="11">
        <v>0.1053</v>
      </c>
      <c r="K119" s="10">
        <v>0</v>
      </c>
      <c r="L119" s="11">
        <v>0</v>
      </c>
      <c r="M119" s="10">
        <v>0</v>
      </c>
      <c r="N119" s="11">
        <v>0</v>
      </c>
      <c r="O119" s="10">
        <v>5</v>
      </c>
      <c r="P119" s="11">
        <v>0.26319999999999999</v>
      </c>
      <c r="Q119" s="10">
        <v>1</v>
      </c>
      <c r="R119" s="11">
        <v>5.2600000000000001E-2</v>
      </c>
    </row>
    <row r="120" spans="1:18" ht="27.75" customHeight="1" x14ac:dyDescent="0.25">
      <c r="A120" s="38"/>
      <c r="B120" s="37"/>
      <c r="C120" s="4" t="s">
        <v>52</v>
      </c>
      <c r="D120" s="4">
        <v>19</v>
      </c>
      <c r="E120" s="16">
        <v>4</v>
      </c>
      <c r="F120" s="5">
        <f t="shared" si="2"/>
        <v>0.21052631578947367</v>
      </c>
      <c r="G120" s="51">
        <v>14</v>
      </c>
      <c r="H120" s="5">
        <f t="shared" si="3"/>
        <v>0.73684210526315785</v>
      </c>
      <c r="I120" s="4">
        <v>2</v>
      </c>
      <c r="J120" s="5">
        <v>0.1053</v>
      </c>
      <c r="K120" s="4">
        <v>0</v>
      </c>
      <c r="L120" s="5">
        <v>0</v>
      </c>
      <c r="M120" s="4">
        <v>0</v>
      </c>
      <c r="N120" s="5">
        <v>0</v>
      </c>
      <c r="O120" s="4">
        <v>5</v>
      </c>
      <c r="P120" s="5">
        <v>0.26319999999999999</v>
      </c>
      <c r="Q120" s="4">
        <v>1</v>
      </c>
      <c r="R120" s="5">
        <v>5.2600000000000001E-2</v>
      </c>
    </row>
    <row r="121" spans="1:18" ht="37.5" customHeight="1" x14ac:dyDescent="0.25">
      <c r="A121" s="39"/>
      <c r="B121" s="42"/>
      <c r="C121" s="7" t="s">
        <v>53</v>
      </c>
      <c r="D121" s="7">
        <v>0</v>
      </c>
      <c r="E121" s="16">
        <v>0</v>
      </c>
      <c r="F121" s="5">
        <v>0</v>
      </c>
      <c r="G121" s="52">
        <v>0</v>
      </c>
      <c r="H121" s="5">
        <v>0</v>
      </c>
      <c r="I121" s="7">
        <v>0</v>
      </c>
      <c r="J121" s="8">
        <v>0</v>
      </c>
      <c r="K121" s="7">
        <v>0</v>
      </c>
      <c r="L121" s="8">
        <v>0</v>
      </c>
      <c r="M121" s="7">
        <v>0</v>
      </c>
      <c r="N121" s="8">
        <v>0</v>
      </c>
      <c r="O121" s="7">
        <v>0</v>
      </c>
      <c r="P121" s="8">
        <v>0</v>
      </c>
      <c r="Q121" s="7">
        <v>0</v>
      </c>
      <c r="R121" s="8">
        <v>0</v>
      </c>
    </row>
    <row r="122" spans="1:18" ht="15" customHeight="1" x14ac:dyDescent="0.25">
      <c r="A122" s="34" t="s">
        <v>16</v>
      </c>
      <c r="B122" s="37" t="s">
        <v>76</v>
      </c>
      <c r="C122" s="1" t="s">
        <v>51</v>
      </c>
      <c r="D122" s="16">
        <f>SUM(D123,D124)</f>
        <v>58</v>
      </c>
      <c r="E122" s="16">
        <v>5</v>
      </c>
      <c r="F122" s="5">
        <f t="shared" si="2"/>
        <v>8.6206896551724144E-2</v>
      </c>
      <c r="G122" s="51">
        <f>SUM(G123:G124)</f>
        <v>45</v>
      </c>
      <c r="H122" s="5">
        <f t="shared" si="3"/>
        <v>0.77586206896551724</v>
      </c>
      <c r="I122" s="4">
        <v>29</v>
      </c>
      <c r="J122" s="5">
        <v>0.5</v>
      </c>
      <c r="K122" s="4">
        <v>4</v>
      </c>
      <c r="L122" s="5">
        <v>6.9000000000000006E-2</v>
      </c>
      <c r="M122" s="4">
        <v>0</v>
      </c>
      <c r="N122" s="5">
        <v>0</v>
      </c>
      <c r="O122" s="4">
        <v>0</v>
      </c>
      <c r="P122" s="5">
        <v>0</v>
      </c>
      <c r="Q122" s="4">
        <v>1</v>
      </c>
      <c r="R122" s="5">
        <v>1.72E-2</v>
      </c>
    </row>
    <row r="123" spans="1:18" ht="15" customHeight="1" x14ac:dyDescent="0.25">
      <c r="A123" s="34"/>
      <c r="B123" s="37"/>
      <c r="C123" s="4" t="s">
        <v>52</v>
      </c>
      <c r="D123" s="4">
        <v>44</v>
      </c>
      <c r="E123" s="16">
        <v>3</v>
      </c>
      <c r="F123" s="5">
        <f t="shared" si="2"/>
        <v>6.8181818181818177E-2</v>
      </c>
      <c r="G123" s="51">
        <v>34</v>
      </c>
      <c r="H123" s="5">
        <f t="shared" si="3"/>
        <v>0.77272727272727271</v>
      </c>
      <c r="I123" s="4">
        <v>29</v>
      </c>
      <c r="J123" s="5">
        <v>0.65910000000000002</v>
      </c>
      <c r="K123" s="4">
        <v>0</v>
      </c>
      <c r="L123" s="5">
        <v>0</v>
      </c>
      <c r="M123" s="4">
        <v>0</v>
      </c>
      <c r="N123" s="5">
        <v>0</v>
      </c>
      <c r="O123" s="4">
        <v>0</v>
      </c>
      <c r="P123" s="5">
        <v>0</v>
      </c>
      <c r="Q123" s="4">
        <v>0</v>
      </c>
      <c r="R123" s="5">
        <v>0</v>
      </c>
    </row>
    <row r="124" spans="1:18" ht="24" customHeight="1" x14ac:dyDescent="0.25">
      <c r="A124" s="34"/>
      <c r="B124" s="37"/>
      <c r="C124" s="4" t="s">
        <v>53</v>
      </c>
      <c r="D124" s="4">
        <v>14</v>
      </c>
      <c r="E124" s="16">
        <v>2</v>
      </c>
      <c r="F124" s="5">
        <f t="shared" si="2"/>
        <v>0.14285714285714285</v>
      </c>
      <c r="G124" s="51">
        <v>11</v>
      </c>
      <c r="H124" s="5">
        <f t="shared" si="3"/>
        <v>0.7857142857142857</v>
      </c>
      <c r="I124" s="4">
        <v>0</v>
      </c>
      <c r="J124" s="5">
        <v>0</v>
      </c>
      <c r="K124" s="4">
        <v>4</v>
      </c>
      <c r="L124" s="5">
        <v>0.28570000000000001</v>
      </c>
      <c r="M124" s="4">
        <v>0</v>
      </c>
      <c r="N124" s="5">
        <v>0</v>
      </c>
      <c r="O124" s="4">
        <v>0</v>
      </c>
      <c r="P124" s="5">
        <v>0</v>
      </c>
      <c r="Q124" s="4">
        <v>1</v>
      </c>
      <c r="R124" s="5">
        <v>7.1400000000000005E-2</v>
      </c>
    </row>
    <row r="125" spans="1:18" ht="15" customHeight="1" x14ac:dyDescent="0.25">
      <c r="A125" s="34"/>
      <c r="B125" s="37" t="s">
        <v>19</v>
      </c>
      <c r="C125" s="1" t="s">
        <v>51</v>
      </c>
      <c r="D125" s="16">
        <f>SUM(D126,D127)</f>
        <v>19</v>
      </c>
      <c r="E125" s="16">
        <v>1</v>
      </c>
      <c r="F125" s="5">
        <f t="shared" si="2"/>
        <v>5.2631578947368418E-2</v>
      </c>
      <c r="G125" s="51">
        <f>SUM(G126:G127)</f>
        <v>11</v>
      </c>
      <c r="H125" s="5">
        <f t="shared" si="3"/>
        <v>0.57894736842105265</v>
      </c>
      <c r="I125" s="4">
        <v>7</v>
      </c>
      <c r="J125" s="5">
        <v>0.36840000000000001</v>
      </c>
      <c r="K125" s="4">
        <v>0</v>
      </c>
      <c r="L125" s="5">
        <v>0</v>
      </c>
      <c r="M125" s="4">
        <v>0</v>
      </c>
      <c r="N125" s="5">
        <v>0</v>
      </c>
      <c r="O125" s="4">
        <v>1</v>
      </c>
      <c r="P125" s="5">
        <v>5.2600000000000001E-2</v>
      </c>
      <c r="Q125" s="4">
        <v>1</v>
      </c>
      <c r="R125" s="5">
        <v>5.2600000000000001E-2</v>
      </c>
    </row>
    <row r="126" spans="1:18" ht="15" customHeight="1" x14ac:dyDescent="0.25">
      <c r="A126" s="34"/>
      <c r="B126" s="37"/>
      <c r="C126" s="4" t="s">
        <v>52</v>
      </c>
      <c r="D126" s="4">
        <v>19</v>
      </c>
      <c r="E126" s="16">
        <v>1</v>
      </c>
      <c r="F126" s="5">
        <f t="shared" si="2"/>
        <v>5.2631578947368418E-2</v>
      </c>
      <c r="G126" s="51">
        <v>11</v>
      </c>
      <c r="H126" s="5">
        <f t="shared" si="3"/>
        <v>0.57894736842105265</v>
      </c>
      <c r="I126" s="4">
        <v>7</v>
      </c>
      <c r="J126" s="5">
        <v>0.36840000000000001</v>
      </c>
      <c r="K126" s="4">
        <v>0</v>
      </c>
      <c r="L126" s="5">
        <v>0</v>
      </c>
      <c r="M126" s="4">
        <v>0</v>
      </c>
      <c r="N126" s="5">
        <v>0</v>
      </c>
      <c r="O126" s="4">
        <v>1</v>
      </c>
      <c r="P126" s="5">
        <v>5.2600000000000001E-2</v>
      </c>
      <c r="Q126" s="4">
        <v>1</v>
      </c>
      <c r="R126" s="5">
        <v>5.2600000000000001E-2</v>
      </c>
    </row>
    <row r="127" spans="1:18" ht="25.5" customHeight="1" x14ac:dyDescent="0.25">
      <c r="A127" s="34"/>
      <c r="B127" s="37"/>
      <c r="C127" s="4" t="s">
        <v>53</v>
      </c>
      <c r="D127" s="4">
        <v>0</v>
      </c>
      <c r="E127" s="16">
        <v>0</v>
      </c>
      <c r="F127" s="5">
        <v>0</v>
      </c>
      <c r="G127" s="51">
        <v>0</v>
      </c>
      <c r="H127" s="5">
        <v>0</v>
      </c>
      <c r="I127" s="4">
        <v>0</v>
      </c>
      <c r="J127" s="5">
        <v>0</v>
      </c>
      <c r="K127" s="4">
        <v>0</v>
      </c>
      <c r="L127" s="5">
        <v>0</v>
      </c>
      <c r="M127" s="4">
        <v>0</v>
      </c>
      <c r="N127" s="5">
        <v>0</v>
      </c>
      <c r="O127" s="4">
        <v>0</v>
      </c>
      <c r="P127" s="5">
        <v>0</v>
      </c>
      <c r="Q127" s="4">
        <v>0</v>
      </c>
      <c r="R127" s="5">
        <v>0</v>
      </c>
    </row>
    <row r="128" spans="1:18" ht="15" customHeight="1" x14ac:dyDescent="0.25">
      <c r="A128" s="34"/>
      <c r="B128" s="37" t="s">
        <v>17</v>
      </c>
      <c r="C128" s="1" t="s">
        <v>51</v>
      </c>
      <c r="D128" s="16">
        <f>SUM(D129,D130)</f>
        <v>35</v>
      </c>
      <c r="E128" s="16">
        <v>1</v>
      </c>
      <c r="F128" s="5">
        <f t="shared" si="2"/>
        <v>2.8571428571428571E-2</v>
      </c>
      <c r="G128" s="51">
        <f>SUM(G129:G130)</f>
        <v>29</v>
      </c>
      <c r="H128" s="5">
        <f t="shared" si="3"/>
        <v>0.82857142857142863</v>
      </c>
      <c r="I128" s="4">
        <v>24</v>
      </c>
      <c r="J128" s="5">
        <v>0.68569999999999998</v>
      </c>
      <c r="K128" s="4">
        <v>0</v>
      </c>
      <c r="L128" s="5">
        <v>0</v>
      </c>
      <c r="M128" s="4">
        <v>0</v>
      </c>
      <c r="N128" s="5">
        <v>0</v>
      </c>
      <c r="O128" s="4">
        <v>2</v>
      </c>
      <c r="P128" s="5">
        <v>5.7099999999999998E-2</v>
      </c>
      <c r="Q128" s="4">
        <v>1</v>
      </c>
      <c r="R128" s="5">
        <v>2.86E-2</v>
      </c>
    </row>
    <row r="129" spans="1:18" ht="15" customHeight="1" x14ac:dyDescent="0.25">
      <c r="A129" s="34"/>
      <c r="B129" s="37"/>
      <c r="C129" s="4" t="s">
        <v>52</v>
      </c>
      <c r="D129" s="4">
        <v>29</v>
      </c>
      <c r="E129" s="16">
        <v>0</v>
      </c>
      <c r="F129" s="5">
        <f t="shared" si="2"/>
        <v>0</v>
      </c>
      <c r="G129" s="51">
        <v>25</v>
      </c>
      <c r="H129" s="5">
        <f t="shared" si="3"/>
        <v>0.86206896551724133</v>
      </c>
      <c r="I129" s="4">
        <v>24</v>
      </c>
      <c r="J129" s="5">
        <v>0.8276</v>
      </c>
      <c r="K129" s="4">
        <v>0</v>
      </c>
      <c r="L129" s="5">
        <v>0</v>
      </c>
      <c r="M129" s="4">
        <v>0</v>
      </c>
      <c r="N129" s="5">
        <v>0</v>
      </c>
      <c r="O129" s="4">
        <v>2</v>
      </c>
      <c r="P129" s="5">
        <v>6.9000000000000006E-2</v>
      </c>
      <c r="Q129" s="4">
        <v>0</v>
      </c>
      <c r="R129" s="5">
        <v>0</v>
      </c>
    </row>
    <row r="130" spans="1:18" ht="30.75" customHeight="1" x14ac:dyDescent="0.25">
      <c r="A130" s="34"/>
      <c r="B130" s="37"/>
      <c r="C130" s="4" t="s">
        <v>53</v>
      </c>
      <c r="D130" s="4">
        <v>6</v>
      </c>
      <c r="E130" s="16">
        <v>1</v>
      </c>
      <c r="F130" s="5">
        <f t="shared" si="2"/>
        <v>0.16666666666666666</v>
      </c>
      <c r="G130" s="51">
        <v>4</v>
      </c>
      <c r="H130" s="5">
        <f t="shared" si="3"/>
        <v>0.66666666666666663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1</v>
      </c>
      <c r="R130" s="4">
        <v>0</v>
      </c>
    </row>
    <row r="131" spans="1:18" ht="15" customHeight="1" x14ac:dyDescent="0.25">
      <c r="A131" s="34"/>
      <c r="B131" s="37" t="s">
        <v>77</v>
      </c>
      <c r="C131" s="1" t="s">
        <v>51</v>
      </c>
      <c r="D131" s="16">
        <f>SUM(D132,D133)</f>
        <v>20</v>
      </c>
      <c r="E131" s="16">
        <v>2</v>
      </c>
      <c r="F131" s="5">
        <f t="shared" si="2"/>
        <v>0.1</v>
      </c>
      <c r="G131" s="51">
        <f>SUM(G132:G133)</f>
        <v>14</v>
      </c>
      <c r="H131" s="5">
        <f t="shared" si="3"/>
        <v>0.7</v>
      </c>
      <c r="I131" s="4">
        <v>5</v>
      </c>
      <c r="J131" s="5">
        <v>0.25</v>
      </c>
      <c r="K131" s="4">
        <v>0</v>
      </c>
      <c r="L131" s="5">
        <v>0</v>
      </c>
      <c r="M131" s="4">
        <v>0</v>
      </c>
      <c r="N131" s="5">
        <v>0</v>
      </c>
      <c r="O131" s="4">
        <v>1</v>
      </c>
      <c r="P131" s="5">
        <v>0.05</v>
      </c>
      <c r="Q131" s="4">
        <v>1</v>
      </c>
      <c r="R131" s="9">
        <v>0.05</v>
      </c>
    </row>
    <row r="132" spans="1:18" ht="15" customHeight="1" x14ac:dyDescent="0.25">
      <c r="A132" s="34"/>
      <c r="B132" s="37"/>
      <c r="C132" s="4" t="s">
        <v>52</v>
      </c>
      <c r="D132" s="4">
        <v>20</v>
      </c>
      <c r="E132" s="16">
        <v>2</v>
      </c>
      <c r="F132" s="5">
        <f t="shared" si="2"/>
        <v>0.1</v>
      </c>
      <c r="G132" s="51">
        <v>14</v>
      </c>
      <c r="H132" s="5">
        <f t="shared" si="3"/>
        <v>0.7</v>
      </c>
      <c r="I132" s="4">
        <v>5</v>
      </c>
      <c r="J132" s="5">
        <v>0.25</v>
      </c>
      <c r="K132" s="4">
        <v>0</v>
      </c>
      <c r="L132" s="5">
        <v>0</v>
      </c>
      <c r="M132" s="4">
        <v>0</v>
      </c>
      <c r="N132" s="5">
        <v>0</v>
      </c>
      <c r="O132" s="4">
        <v>1</v>
      </c>
      <c r="P132" s="5">
        <v>0.05</v>
      </c>
      <c r="Q132" s="4">
        <v>1</v>
      </c>
      <c r="R132" s="9">
        <v>0.05</v>
      </c>
    </row>
    <row r="133" spans="1:18" ht="24" customHeight="1" x14ac:dyDescent="0.25">
      <c r="A133" s="34"/>
      <c r="B133" s="37"/>
      <c r="C133" s="4" t="s">
        <v>53</v>
      </c>
      <c r="D133" s="4">
        <v>0</v>
      </c>
      <c r="E133" s="16">
        <v>0</v>
      </c>
      <c r="F133" s="5">
        <v>0</v>
      </c>
      <c r="G133" s="51">
        <v>0</v>
      </c>
      <c r="H133" s="5">
        <v>0</v>
      </c>
      <c r="I133" s="4">
        <v>0</v>
      </c>
      <c r="J133" s="5">
        <v>0</v>
      </c>
      <c r="K133" s="4">
        <v>0</v>
      </c>
      <c r="L133" s="5">
        <v>0</v>
      </c>
      <c r="M133" s="4">
        <v>0</v>
      </c>
      <c r="N133" s="5">
        <v>0</v>
      </c>
      <c r="O133" s="4">
        <v>0</v>
      </c>
      <c r="P133" s="5">
        <v>0</v>
      </c>
      <c r="Q133" s="4">
        <v>0</v>
      </c>
      <c r="R133" s="5">
        <v>0</v>
      </c>
    </row>
    <row r="134" spans="1:18" ht="15" customHeight="1" x14ac:dyDescent="0.25">
      <c r="A134" s="34"/>
      <c r="B134" s="37" t="s">
        <v>78</v>
      </c>
      <c r="C134" s="1" t="s">
        <v>51</v>
      </c>
      <c r="D134" s="16">
        <f>SUM(D135,D136)</f>
        <v>18</v>
      </c>
      <c r="E134" s="16">
        <v>1</v>
      </c>
      <c r="F134" s="5">
        <f t="shared" si="2"/>
        <v>5.5555555555555552E-2</v>
      </c>
      <c r="G134" s="51">
        <f>SUM(G135:G136)</f>
        <v>11</v>
      </c>
      <c r="H134" s="5">
        <f t="shared" si="3"/>
        <v>0.61111111111111116</v>
      </c>
      <c r="I134" s="4">
        <v>5</v>
      </c>
      <c r="J134" s="5">
        <v>0.27779999999999999</v>
      </c>
      <c r="K134" s="4">
        <v>4</v>
      </c>
      <c r="L134" s="5">
        <v>0.22220000000000001</v>
      </c>
      <c r="M134" s="4">
        <v>0</v>
      </c>
      <c r="N134" s="5">
        <v>0</v>
      </c>
      <c r="O134" s="4">
        <v>0</v>
      </c>
      <c r="P134" s="5">
        <v>0</v>
      </c>
      <c r="Q134" s="4">
        <v>0</v>
      </c>
      <c r="R134" s="5">
        <v>0</v>
      </c>
    </row>
    <row r="135" spans="1:18" ht="15" customHeight="1" x14ac:dyDescent="0.25">
      <c r="A135" s="34"/>
      <c r="B135" s="37"/>
      <c r="C135" s="4" t="s">
        <v>52</v>
      </c>
      <c r="D135" s="4">
        <v>7</v>
      </c>
      <c r="E135" s="16">
        <v>0</v>
      </c>
      <c r="F135" s="5">
        <f t="shared" ref="F135:F151" si="4">E135/D135</f>
        <v>0</v>
      </c>
      <c r="G135" s="51">
        <v>2</v>
      </c>
      <c r="H135" s="5">
        <f t="shared" si="3"/>
        <v>0.2857142857142857</v>
      </c>
      <c r="I135" s="4">
        <v>5</v>
      </c>
      <c r="J135" s="5">
        <v>0.71430000000000005</v>
      </c>
      <c r="K135" s="4">
        <v>0</v>
      </c>
      <c r="L135" s="5">
        <v>0</v>
      </c>
      <c r="M135" s="4">
        <v>0</v>
      </c>
      <c r="N135" s="5">
        <v>0</v>
      </c>
      <c r="O135" s="4">
        <v>0</v>
      </c>
      <c r="P135" s="5">
        <v>0</v>
      </c>
      <c r="Q135" s="4">
        <v>0</v>
      </c>
      <c r="R135" s="5">
        <v>0</v>
      </c>
    </row>
    <row r="136" spans="1:18" ht="15" customHeight="1" x14ac:dyDescent="0.25">
      <c r="A136" s="34"/>
      <c r="B136" s="37"/>
      <c r="C136" s="4" t="s">
        <v>53</v>
      </c>
      <c r="D136" s="4">
        <v>11</v>
      </c>
      <c r="E136" s="16">
        <v>1</v>
      </c>
      <c r="F136" s="5">
        <f t="shared" si="4"/>
        <v>9.0909090909090912E-2</v>
      </c>
      <c r="G136" s="51">
        <v>9</v>
      </c>
      <c r="H136" s="5">
        <f t="shared" si="3"/>
        <v>0.81818181818181823</v>
      </c>
      <c r="I136" s="4">
        <v>0</v>
      </c>
      <c r="J136" s="5">
        <v>0</v>
      </c>
      <c r="K136" s="4">
        <v>4</v>
      </c>
      <c r="L136" s="5">
        <v>0</v>
      </c>
      <c r="M136" s="4">
        <v>0</v>
      </c>
      <c r="N136" s="5">
        <v>0</v>
      </c>
      <c r="O136" s="4">
        <v>0</v>
      </c>
      <c r="P136" s="5">
        <v>0</v>
      </c>
      <c r="Q136" s="4">
        <v>0</v>
      </c>
      <c r="R136" s="5">
        <v>0</v>
      </c>
    </row>
    <row r="137" spans="1:18" ht="15" customHeight="1" x14ac:dyDescent="0.25">
      <c r="A137" s="34"/>
      <c r="B137" s="37" t="s">
        <v>18</v>
      </c>
      <c r="C137" s="1" t="s">
        <v>51</v>
      </c>
      <c r="D137" s="16">
        <f>SUM(D138,D139)</f>
        <v>52</v>
      </c>
      <c r="E137" s="16">
        <v>3</v>
      </c>
      <c r="F137" s="5">
        <f t="shared" si="4"/>
        <v>5.7692307692307696E-2</v>
      </c>
      <c r="G137" s="51">
        <f>SUM(G138:G139)</f>
        <v>41</v>
      </c>
      <c r="H137" s="5">
        <f t="shared" ref="H137:H155" si="5">G137/D137</f>
        <v>0.78846153846153844</v>
      </c>
      <c r="I137" s="4">
        <v>17</v>
      </c>
      <c r="J137" s="5">
        <v>0.32690000000000002</v>
      </c>
      <c r="K137" s="4">
        <v>9</v>
      </c>
      <c r="L137" s="5">
        <v>0.1731</v>
      </c>
      <c r="M137" s="4">
        <v>2</v>
      </c>
      <c r="N137" s="5">
        <v>3.85E-2</v>
      </c>
      <c r="O137" s="4">
        <v>2</v>
      </c>
      <c r="P137" s="5">
        <v>3.85E-2</v>
      </c>
      <c r="Q137" s="4">
        <v>0</v>
      </c>
      <c r="R137" s="5">
        <v>0</v>
      </c>
    </row>
    <row r="138" spans="1:18" ht="15" customHeight="1" x14ac:dyDescent="0.25">
      <c r="A138" s="34"/>
      <c r="B138" s="37"/>
      <c r="C138" s="4" t="s">
        <v>52</v>
      </c>
      <c r="D138" s="4">
        <v>37</v>
      </c>
      <c r="E138" s="16">
        <v>3</v>
      </c>
      <c r="F138" s="5">
        <f t="shared" si="4"/>
        <v>8.1081081081081086E-2</v>
      </c>
      <c r="G138" s="51">
        <v>30</v>
      </c>
      <c r="H138" s="5">
        <f t="shared" si="5"/>
        <v>0.81081081081081086</v>
      </c>
      <c r="I138" s="4">
        <v>17</v>
      </c>
      <c r="J138" s="5">
        <v>0.45950000000000002</v>
      </c>
      <c r="K138" s="4">
        <v>0</v>
      </c>
      <c r="L138" s="5">
        <v>0</v>
      </c>
      <c r="M138" s="4">
        <v>2</v>
      </c>
      <c r="N138" s="5">
        <v>5.4100000000000002E-2</v>
      </c>
      <c r="O138" s="4">
        <v>2</v>
      </c>
      <c r="P138" s="5">
        <v>5.4100000000000002E-2</v>
      </c>
      <c r="Q138" s="4">
        <v>0</v>
      </c>
      <c r="R138" s="5">
        <v>0</v>
      </c>
    </row>
    <row r="139" spans="1:18" ht="15" customHeight="1" x14ac:dyDescent="0.25">
      <c r="A139" s="34"/>
      <c r="B139" s="37"/>
      <c r="C139" s="4" t="s">
        <v>53</v>
      </c>
      <c r="D139" s="4">
        <v>15</v>
      </c>
      <c r="E139" s="16">
        <v>0</v>
      </c>
      <c r="F139" s="5">
        <f t="shared" si="4"/>
        <v>0</v>
      </c>
      <c r="G139" s="51">
        <v>11</v>
      </c>
      <c r="H139" s="5">
        <f t="shared" si="5"/>
        <v>0.73333333333333328</v>
      </c>
      <c r="I139" s="4">
        <v>0</v>
      </c>
      <c r="J139" s="4">
        <v>0</v>
      </c>
      <c r="K139" s="4">
        <v>9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</row>
    <row r="140" spans="1:18" ht="15.75" x14ac:dyDescent="0.25">
      <c r="A140" s="34"/>
      <c r="B140" s="37" t="s">
        <v>79</v>
      </c>
      <c r="C140" s="1" t="s">
        <v>51</v>
      </c>
      <c r="D140" s="16">
        <f>SUM(D141,D142)</f>
        <v>2</v>
      </c>
      <c r="E140" s="16">
        <v>1</v>
      </c>
      <c r="F140" s="5">
        <f t="shared" si="4"/>
        <v>0.5</v>
      </c>
      <c r="G140" s="51">
        <f>SUM(G141:G142)</f>
        <v>0</v>
      </c>
      <c r="H140" s="5">
        <f t="shared" si="5"/>
        <v>0</v>
      </c>
      <c r="I140" s="4">
        <v>1</v>
      </c>
      <c r="J140" s="5">
        <v>0.5</v>
      </c>
      <c r="K140" s="4">
        <v>0</v>
      </c>
      <c r="L140" s="5">
        <v>0</v>
      </c>
      <c r="M140" s="4">
        <v>0</v>
      </c>
      <c r="N140" s="5">
        <v>0</v>
      </c>
      <c r="O140" s="4">
        <v>0</v>
      </c>
      <c r="P140" s="5">
        <v>0</v>
      </c>
      <c r="Q140" s="4">
        <v>0</v>
      </c>
      <c r="R140" s="5">
        <v>0</v>
      </c>
    </row>
    <row r="141" spans="1:18" ht="15.75" x14ac:dyDescent="0.25">
      <c r="A141" s="34"/>
      <c r="B141" s="37"/>
      <c r="C141" s="4" t="s">
        <v>52</v>
      </c>
      <c r="D141" s="4">
        <v>2</v>
      </c>
      <c r="E141" s="16">
        <v>1</v>
      </c>
      <c r="F141" s="5">
        <f t="shared" si="4"/>
        <v>0.5</v>
      </c>
      <c r="G141" s="51">
        <v>0</v>
      </c>
      <c r="H141" s="5">
        <f t="shared" si="5"/>
        <v>0</v>
      </c>
      <c r="I141" s="4">
        <v>1</v>
      </c>
      <c r="J141" s="5">
        <v>0.5</v>
      </c>
      <c r="K141" s="4">
        <v>0</v>
      </c>
      <c r="L141" s="5">
        <v>0</v>
      </c>
      <c r="M141" s="4">
        <v>0</v>
      </c>
      <c r="N141" s="5">
        <v>0</v>
      </c>
      <c r="O141" s="4">
        <v>0</v>
      </c>
      <c r="P141" s="5">
        <v>0</v>
      </c>
      <c r="Q141" s="4">
        <v>0</v>
      </c>
      <c r="R141" s="5">
        <v>0</v>
      </c>
    </row>
    <row r="142" spans="1:18" ht="15.75" x14ac:dyDescent="0.25">
      <c r="A142" s="34"/>
      <c r="B142" s="37"/>
      <c r="C142" s="4" t="s">
        <v>53</v>
      </c>
      <c r="D142" s="4">
        <v>0</v>
      </c>
      <c r="E142" s="16">
        <v>0</v>
      </c>
      <c r="F142" s="5">
        <v>0</v>
      </c>
      <c r="G142" s="51">
        <v>0</v>
      </c>
      <c r="H142" s="5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</row>
    <row r="143" spans="1:18" ht="15.75" x14ac:dyDescent="0.25">
      <c r="A143" s="34"/>
      <c r="B143" s="37" t="s">
        <v>80</v>
      </c>
      <c r="C143" s="1" t="s">
        <v>51</v>
      </c>
      <c r="D143" s="16">
        <f>SUM(D144,D145)</f>
        <v>2</v>
      </c>
      <c r="E143" s="16">
        <v>0</v>
      </c>
      <c r="F143" s="5">
        <f t="shared" si="4"/>
        <v>0</v>
      </c>
      <c r="G143" s="51">
        <f>SUM(G144:G145)</f>
        <v>2</v>
      </c>
      <c r="H143" s="5">
        <f t="shared" si="5"/>
        <v>1</v>
      </c>
      <c r="I143" s="4">
        <v>0</v>
      </c>
      <c r="J143" s="5">
        <v>0</v>
      </c>
      <c r="K143" s="4">
        <v>0</v>
      </c>
      <c r="L143" s="5">
        <v>0</v>
      </c>
      <c r="M143" s="4">
        <v>0</v>
      </c>
      <c r="N143" s="5">
        <v>0</v>
      </c>
      <c r="O143" s="4">
        <v>0</v>
      </c>
      <c r="P143" s="5">
        <v>0</v>
      </c>
      <c r="Q143" s="4">
        <v>0</v>
      </c>
      <c r="R143" s="5">
        <v>0</v>
      </c>
    </row>
    <row r="144" spans="1:18" ht="15.75" x14ac:dyDescent="0.25">
      <c r="A144" s="34"/>
      <c r="B144" s="37"/>
      <c r="C144" s="4" t="s">
        <v>52</v>
      </c>
      <c r="D144" s="4">
        <v>0</v>
      </c>
      <c r="E144" s="16">
        <v>0</v>
      </c>
      <c r="F144" s="5">
        <v>0</v>
      </c>
      <c r="G144" s="51">
        <v>0</v>
      </c>
      <c r="H144" s="5">
        <v>0</v>
      </c>
      <c r="I144" s="4">
        <v>0</v>
      </c>
      <c r="J144" s="5">
        <v>0</v>
      </c>
      <c r="K144" s="4">
        <v>0</v>
      </c>
      <c r="L144" s="5">
        <v>0</v>
      </c>
      <c r="M144" s="4">
        <v>0</v>
      </c>
      <c r="N144" s="5">
        <v>0</v>
      </c>
      <c r="O144" s="4">
        <v>0</v>
      </c>
      <c r="P144" s="5">
        <v>0</v>
      </c>
      <c r="Q144" s="4">
        <v>0</v>
      </c>
      <c r="R144" s="5">
        <v>0</v>
      </c>
    </row>
    <row r="145" spans="1:18" ht="15.75" x14ac:dyDescent="0.25">
      <c r="A145" s="34"/>
      <c r="B145" s="37"/>
      <c r="C145" s="4" t="s">
        <v>53</v>
      </c>
      <c r="D145" s="4">
        <v>2</v>
      </c>
      <c r="E145" s="16">
        <v>0</v>
      </c>
      <c r="F145" s="5">
        <f t="shared" si="4"/>
        <v>0</v>
      </c>
      <c r="G145" s="51">
        <v>2</v>
      </c>
      <c r="H145" s="5">
        <f t="shared" si="5"/>
        <v>1</v>
      </c>
      <c r="I145" s="4">
        <v>0</v>
      </c>
      <c r="J145" s="5">
        <v>0</v>
      </c>
      <c r="K145" s="4">
        <v>0</v>
      </c>
      <c r="L145" s="5">
        <v>0</v>
      </c>
      <c r="M145" s="4">
        <v>0</v>
      </c>
      <c r="N145" s="5">
        <v>0</v>
      </c>
      <c r="O145" s="4">
        <v>0</v>
      </c>
      <c r="P145" s="5">
        <v>0</v>
      </c>
      <c r="Q145" s="4">
        <v>0</v>
      </c>
      <c r="R145" s="5">
        <v>0</v>
      </c>
    </row>
    <row r="146" spans="1:18" ht="15.75" customHeight="1" x14ac:dyDescent="0.25">
      <c r="A146" s="43" t="s">
        <v>88</v>
      </c>
      <c r="B146" s="2"/>
      <c r="C146" s="2" t="s">
        <v>51</v>
      </c>
      <c r="D146" s="10">
        <f>SUM(D147:D166)</f>
        <v>312</v>
      </c>
      <c r="E146" s="16">
        <v>34</v>
      </c>
      <c r="F146" s="5">
        <f t="shared" si="4"/>
        <v>0.10897435897435898</v>
      </c>
      <c r="G146" s="14">
        <f>SUM(G147:G166)</f>
        <v>272</v>
      </c>
      <c r="H146" s="5">
        <f t="shared" si="5"/>
        <v>0.87179487179487181</v>
      </c>
      <c r="I146" s="10">
        <v>21</v>
      </c>
      <c r="J146" s="11">
        <v>6.7000000000000004E-2</v>
      </c>
      <c r="K146" s="10">
        <v>2</v>
      </c>
      <c r="L146" s="11">
        <v>6.0000000000000001E-3</v>
      </c>
      <c r="M146" s="10">
        <v>33</v>
      </c>
      <c r="N146" s="11">
        <v>0.106</v>
      </c>
      <c r="O146" s="10">
        <v>24</v>
      </c>
      <c r="P146" s="11">
        <v>7.6999999999999999E-2</v>
      </c>
      <c r="Q146" s="10">
        <v>1</v>
      </c>
      <c r="R146" s="11">
        <v>3.0000000000000001E-3</v>
      </c>
    </row>
    <row r="147" spans="1:18" ht="15.75" customHeight="1" x14ac:dyDescent="0.25">
      <c r="A147" s="44"/>
      <c r="B147" s="42" t="s">
        <v>81</v>
      </c>
      <c r="C147" s="16" t="s">
        <v>52</v>
      </c>
      <c r="D147" s="16">
        <v>18</v>
      </c>
      <c r="E147" s="16">
        <v>1</v>
      </c>
      <c r="F147" s="5">
        <f t="shared" si="4"/>
        <v>5.5555555555555552E-2</v>
      </c>
      <c r="G147" s="51">
        <v>12</v>
      </c>
      <c r="H147" s="5">
        <f t="shared" si="5"/>
        <v>0.66666666666666663</v>
      </c>
      <c r="I147" s="16">
        <v>6</v>
      </c>
      <c r="J147" s="5">
        <v>0.33300000000000002</v>
      </c>
      <c r="K147" s="16">
        <v>0</v>
      </c>
      <c r="L147" s="5">
        <v>0</v>
      </c>
      <c r="M147" s="16">
        <v>0</v>
      </c>
      <c r="N147" s="5">
        <v>0</v>
      </c>
      <c r="O147" s="16">
        <v>6</v>
      </c>
      <c r="P147" s="5">
        <v>0.33300000000000002</v>
      </c>
      <c r="Q147" s="16">
        <v>1</v>
      </c>
      <c r="R147" s="20">
        <v>5.5E-2</v>
      </c>
    </row>
    <row r="148" spans="1:18" ht="28.5" customHeight="1" x14ac:dyDescent="0.25">
      <c r="A148" s="44"/>
      <c r="B148" s="49"/>
      <c r="C148" s="16" t="s">
        <v>53</v>
      </c>
      <c r="D148" s="16">
        <v>5</v>
      </c>
      <c r="E148" s="16">
        <v>0</v>
      </c>
      <c r="F148" s="5">
        <f t="shared" si="4"/>
        <v>0</v>
      </c>
      <c r="G148" s="51">
        <v>5</v>
      </c>
      <c r="H148" s="5">
        <f t="shared" si="5"/>
        <v>1</v>
      </c>
      <c r="I148" s="16">
        <v>0</v>
      </c>
      <c r="J148" s="5">
        <v>0</v>
      </c>
      <c r="K148" s="16">
        <v>0</v>
      </c>
      <c r="L148" s="5">
        <v>0</v>
      </c>
      <c r="M148" s="16">
        <v>0</v>
      </c>
      <c r="N148" s="5">
        <v>0</v>
      </c>
      <c r="O148" s="16">
        <v>0</v>
      </c>
      <c r="P148" s="16">
        <v>0</v>
      </c>
      <c r="Q148" s="16">
        <v>0</v>
      </c>
      <c r="R148" s="5">
        <v>0</v>
      </c>
    </row>
    <row r="149" spans="1:18" ht="15.75" customHeight="1" x14ac:dyDescent="0.25">
      <c r="A149" s="44"/>
      <c r="B149" s="42" t="s">
        <v>82</v>
      </c>
      <c r="C149" s="16" t="s">
        <v>52</v>
      </c>
      <c r="D149" s="16">
        <v>24</v>
      </c>
      <c r="E149" s="16">
        <v>0</v>
      </c>
      <c r="F149" s="5">
        <f t="shared" si="4"/>
        <v>0</v>
      </c>
      <c r="G149" s="51">
        <v>20</v>
      </c>
      <c r="H149" s="5">
        <f t="shared" si="5"/>
        <v>0.83333333333333337</v>
      </c>
      <c r="I149" s="16">
        <v>0</v>
      </c>
      <c r="J149" s="5">
        <v>0</v>
      </c>
      <c r="K149" s="16">
        <v>0</v>
      </c>
      <c r="L149" s="5">
        <v>0</v>
      </c>
      <c r="M149" s="16">
        <v>1</v>
      </c>
      <c r="N149" s="20">
        <v>4.2000000000000003E-2</v>
      </c>
      <c r="O149" s="16">
        <v>3</v>
      </c>
      <c r="P149" s="5">
        <v>0.125</v>
      </c>
      <c r="Q149" s="16">
        <v>0</v>
      </c>
      <c r="R149" s="5">
        <v>0</v>
      </c>
    </row>
    <row r="150" spans="1:18" ht="25.5" customHeight="1" x14ac:dyDescent="0.25">
      <c r="A150" s="44"/>
      <c r="B150" s="49"/>
      <c r="C150" s="16" t="s">
        <v>53</v>
      </c>
      <c r="D150" s="16"/>
      <c r="E150" s="16">
        <v>0</v>
      </c>
      <c r="F150" s="5">
        <v>0</v>
      </c>
      <c r="G150" s="51"/>
      <c r="H150" s="5">
        <v>0</v>
      </c>
      <c r="I150" s="16"/>
      <c r="J150" s="16"/>
      <c r="K150" s="16"/>
      <c r="L150" s="21"/>
      <c r="M150" s="16"/>
      <c r="N150" s="21"/>
      <c r="O150" s="16"/>
      <c r="P150" s="16"/>
      <c r="Q150" s="16"/>
      <c r="R150" s="21"/>
    </row>
    <row r="151" spans="1:18" ht="16.5" customHeight="1" x14ac:dyDescent="0.25">
      <c r="A151" s="44"/>
      <c r="B151" s="43" t="s">
        <v>83</v>
      </c>
      <c r="C151" s="16" t="s">
        <v>52</v>
      </c>
      <c r="D151" s="16">
        <v>44</v>
      </c>
      <c r="E151" s="16">
        <v>0</v>
      </c>
      <c r="F151" s="5">
        <f t="shared" si="4"/>
        <v>0</v>
      </c>
      <c r="G151" s="51">
        <v>41</v>
      </c>
      <c r="H151" s="5">
        <f t="shared" si="5"/>
        <v>0.93181818181818177</v>
      </c>
      <c r="I151" s="16">
        <v>0</v>
      </c>
      <c r="J151" s="5">
        <v>0</v>
      </c>
      <c r="K151" s="16">
        <v>0</v>
      </c>
      <c r="L151" s="5">
        <v>0</v>
      </c>
      <c r="M151" s="16">
        <v>7</v>
      </c>
      <c r="N151" s="20">
        <v>0.159</v>
      </c>
      <c r="O151" s="16">
        <v>2</v>
      </c>
      <c r="P151" s="5">
        <v>4.4999999999999998E-2</v>
      </c>
      <c r="Q151" s="16">
        <v>0</v>
      </c>
      <c r="R151" s="5">
        <v>0</v>
      </c>
    </row>
    <row r="152" spans="1:18" ht="39.75" customHeight="1" x14ac:dyDescent="0.25">
      <c r="A152" s="44"/>
      <c r="B152" s="33"/>
      <c r="C152" s="16" t="s">
        <v>53</v>
      </c>
      <c r="D152" s="16">
        <v>8</v>
      </c>
      <c r="E152" s="16">
        <v>0</v>
      </c>
      <c r="F152" s="5">
        <f>E152/D152</f>
        <v>0</v>
      </c>
      <c r="G152" s="51">
        <v>8</v>
      </c>
      <c r="H152" s="5">
        <f t="shared" si="5"/>
        <v>1</v>
      </c>
      <c r="I152" s="16">
        <v>0</v>
      </c>
      <c r="J152" s="5">
        <v>0</v>
      </c>
      <c r="K152" s="16">
        <v>0</v>
      </c>
      <c r="L152" s="5">
        <v>0</v>
      </c>
      <c r="M152" s="16">
        <v>0</v>
      </c>
      <c r="N152" s="5">
        <v>0</v>
      </c>
      <c r="O152" s="16">
        <v>0</v>
      </c>
      <c r="P152" s="5">
        <v>0</v>
      </c>
      <c r="Q152" s="16">
        <v>0</v>
      </c>
      <c r="R152" s="5">
        <v>0</v>
      </c>
    </row>
    <row r="153" spans="1:18" ht="17.25" customHeight="1" x14ac:dyDescent="0.25">
      <c r="A153" s="44"/>
      <c r="B153" s="43" t="s">
        <v>84</v>
      </c>
      <c r="C153" s="23" t="s">
        <v>59</v>
      </c>
      <c r="D153" s="23">
        <v>26</v>
      </c>
      <c r="E153" s="23">
        <v>0</v>
      </c>
      <c r="F153" s="25">
        <f>E153/D153</f>
        <v>0</v>
      </c>
      <c r="G153" s="53">
        <v>26</v>
      </c>
      <c r="H153" s="25">
        <f t="shared" si="5"/>
        <v>1</v>
      </c>
      <c r="I153" s="23">
        <v>0</v>
      </c>
      <c r="J153" s="25">
        <v>0</v>
      </c>
      <c r="K153" s="23">
        <v>2</v>
      </c>
      <c r="L153" s="27">
        <v>7.8E-2</v>
      </c>
      <c r="M153" s="23">
        <v>5</v>
      </c>
      <c r="N153" s="27">
        <v>0.192</v>
      </c>
      <c r="O153" s="23">
        <v>0</v>
      </c>
      <c r="P153" s="25">
        <v>0</v>
      </c>
      <c r="Q153" s="23">
        <v>0</v>
      </c>
      <c r="R153" s="25">
        <v>0</v>
      </c>
    </row>
    <row r="154" spans="1:18" ht="45" customHeight="1" x14ac:dyDescent="0.25">
      <c r="A154" s="44"/>
      <c r="B154" s="33"/>
      <c r="C154" s="24"/>
      <c r="D154" s="24"/>
      <c r="E154" s="24"/>
      <c r="F154" s="26"/>
      <c r="G154" s="54"/>
      <c r="H154" s="26"/>
      <c r="I154" s="24"/>
      <c r="J154" s="26"/>
      <c r="K154" s="24"/>
      <c r="L154" s="28"/>
      <c r="M154" s="24"/>
      <c r="N154" s="28"/>
      <c r="O154" s="24"/>
      <c r="P154" s="26"/>
      <c r="Q154" s="24"/>
      <c r="R154" s="26"/>
    </row>
    <row r="155" spans="1:18" ht="16.5" customHeight="1" x14ac:dyDescent="0.25">
      <c r="A155" s="44"/>
      <c r="B155" s="43" t="s">
        <v>87</v>
      </c>
      <c r="C155" s="23" t="s">
        <v>53</v>
      </c>
      <c r="D155" s="23">
        <v>3</v>
      </c>
      <c r="E155" s="23">
        <v>0</v>
      </c>
      <c r="F155" s="25">
        <f t="shared" ref="F155" si="6">E155/D155</f>
        <v>0</v>
      </c>
      <c r="G155" s="53">
        <v>2</v>
      </c>
      <c r="H155" s="25">
        <f t="shared" si="5"/>
        <v>0.66666666666666663</v>
      </c>
      <c r="I155" s="23">
        <v>0</v>
      </c>
      <c r="J155" s="25">
        <v>0</v>
      </c>
      <c r="K155" s="23">
        <v>0</v>
      </c>
      <c r="L155" s="25">
        <v>0</v>
      </c>
      <c r="M155" s="23">
        <v>1</v>
      </c>
      <c r="N155" s="27">
        <v>0.33300000000000002</v>
      </c>
      <c r="O155" s="23">
        <v>0</v>
      </c>
      <c r="P155" s="25">
        <v>0</v>
      </c>
      <c r="Q155" s="23">
        <v>0</v>
      </c>
      <c r="R155" s="25">
        <v>0</v>
      </c>
    </row>
    <row r="156" spans="1:18" ht="42.75" customHeight="1" x14ac:dyDescent="0.25">
      <c r="A156" s="44"/>
      <c r="B156" s="33"/>
      <c r="C156" s="24"/>
      <c r="D156" s="24"/>
      <c r="E156" s="24"/>
      <c r="F156" s="26"/>
      <c r="G156" s="54"/>
      <c r="H156" s="26"/>
      <c r="I156" s="24"/>
      <c r="J156" s="26"/>
      <c r="K156" s="24"/>
      <c r="L156" s="26"/>
      <c r="M156" s="24"/>
      <c r="N156" s="28"/>
      <c r="O156" s="24"/>
      <c r="P156" s="26"/>
      <c r="Q156" s="24"/>
      <c r="R156" s="26"/>
    </row>
    <row r="157" spans="1:18" ht="31.5" customHeight="1" x14ac:dyDescent="0.25">
      <c r="A157" s="44"/>
      <c r="B157" s="42" t="s">
        <v>89</v>
      </c>
      <c r="C157" s="23" t="s">
        <v>52</v>
      </c>
      <c r="D157" s="23">
        <v>105</v>
      </c>
      <c r="E157" s="23">
        <v>2</v>
      </c>
      <c r="F157" s="25">
        <f t="shared" ref="F157:F165" si="7">E157/D157</f>
        <v>1.9047619047619049E-2</v>
      </c>
      <c r="G157" s="53">
        <v>99</v>
      </c>
      <c r="H157" s="27">
        <f>G157/D157</f>
        <v>0.94285714285714284</v>
      </c>
      <c r="I157" s="23">
        <v>5</v>
      </c>
      <c r="J157" s="25">
        <v>4.8000000000000001E-2</v>
      </c>
      <c r="K157" s="23">
        <v>0</v>
      </c>
      <c r="L157" s="25">
        <v>0</v>
      </c>
      <c r="M157" s="23">
        <v>8</v>
      </c>
      <c r="N157" s="27">
        <v>7.5999999999999998E-2</v>
      </c>
      <c r="O157" s="23">
        <v>10</v>
      </c>
      <c r="P157" s="25">
        <v>9.5000000000000001E-2</v>
      </c>
      <c r="Q157" s="23">
        <v>0</v>
      </c>
      <c r="R157" s="25">
        <v>0</v>
      </c>
    </row>
    <row r="158" spans="1:18" ht="42" customHeight="1" x14ac:dyDescent="0.25">
      <c r="A158" s="44"/>
      <c r="B158" s="49"/>
      <c r="C158" s="24"/>
      <c r="D158" s="24"/>
      <c r="E158" s="24"/>
      <c r="F158" s="26"/>
      <c r="G158" s="54"/>
      <c r="H158" s="28"/>
      <c r="I158" s="24"/>
      <c r="J158" s="26"/>
      <c r="K158" s="24"/>
      <c r="L158" s="26"/>
      <c r="M158" s="24"/>
      <c r="N158" s="28"/>
      <c r="O158" s="24"/>
      <c r="P158" s="26"/>
      <c r="Q158" s="24"/>
      <c r="R158" s="26"/>
    </row>
    <row r="159" spans="1:18" ht="31.5" customHeight="1" x14ac:dyDescent="0.25">
      <c r="A159" s="44"/>
      <c r="B159" s="42" t="s">
        <v>90</v>
      </c>
      <c r="C159" s="23" t="s">
        <v>52</v>
      </c>
      <c r="D159" s="23">
        <v>29</v>
      </c>
      <c r="E159" s="23">
        <v>4</v>
      </c>
      <c r="F159" s="25">
        <f t="shared" si="7"/>
        <v>0.13793103448275862</v>
      </c>
      <c r="G159" s="53">
        <v>25</v>
      </c>
      <c r="H159" s="27">
        <f>G159/D159</f>
        <v>0.86206896551724133</v>
      </c>
      <c r="I159" s="23">
        <v>0</v>
      </c>
      <c r="J159" s="25">
        <v>0</v>
      </c>
      <c r="K159" s="23">
        <v>0</v>
      </c>
      <c r="L159" s="25">
        <v>0</v>
      </c>
      <c r="M159" s="23">
        <v>8</v>
      </c>
      <c r="N159" s="27">
        <v>0.27600000000000002</v>
      </c>
      <c r="O159" s="23">
        <v>1</v>
      </c>
      <c r="P159" s="25">
        <v>3.5000000000000003E-2</v>
      </c>
      <c r="Q159" s="23">
        <v>0</v>
      </c>
      <c r="R159" s="25">
        <v>0</v>
      </c>
    </row>
    <row r="160" spans="1:18" ht="15.75" customHeight="1" x14ac:dyDescent="0.25">
      <c r="A160" s="44"/>
      <c r="B160" s="49"/>
      <c r="C160" s="24"/>
      <c r="D160" s="24"/>
      <c r="E160" s="24"/>
      <c r="F160" s="26"/>
      <c r="G160" s="54"/>
      <c r="H160" s="28"/>
      <c r="I160" s="24"/>
      <c r="J160" s="26"/>
      <c r="K160" s="24"/>
      <c r="L160" s="26"/>
      <c r="M160" s="24"/>
      <c r="N160" s="28"/>
      <c r="O160" s="24"/>
      <c r="P160" s="26"/>
      <c r="Q160" s="24"/>
      <c r="R160" s="26"/>
    </row>
    <row r="161" spans="1:18" ht="32.25" customHeight="1" x14ac:dyDescent="0.25">
      <c r="A161" s="44"/>
      <c r="B161" s="43" t="s">
        <v>85</v>
      </c>
      <c r="C161" s="23" t="s">
        <v>52</v>
      </c>
      <c r="D161" s="23">
        <v>19</v>
      </c>
      <c r="E161" s="23">
        <v>11</v>
      </c>
      <c r="F161" s="25">
        <f t="shared" si="7"/>
        <v>0.57894736842105265</v>
      </c>
      <c r="G161" s="53">
        <v>14</v>
      </c>
      <c r="H161" s="27">
        <f t="shared" ref="H161" si="8">G161/D161</f>
        <v>0.73684210526315785</v>
      </c>
      <c r="I161" s="23">
        <v>2</v>
      </c>
      <c r="J161" s="25">
        <v>0.105</v>
      </c>
      <c r="K161" s="23">
        <v>0</v>
      </c>
      <c r="L161" s="25">
        <v>0</v>
      </c>
      <c r="M161" s="23">
        <v>1</v>
      </c>
      <c r="N161" s="27">
        <v>5.2999999999999999E-2</v>
      </c>
      <c r="O161" s="23">
        <v>0</v>
      </c>
      <c r="P161" s="25">
        <v>0</v>
      </c>
      <c r="Q161" s="23">
        <v>0</v>
      </c>
      <c r="R161" s="25">
        <v>0</v>
      </c>
    </row>
    <row r="162" spans="1:18" ht="15.75" customHeight="1" x14ac:dyDescent="0.25">
      <c r="A162" s="44"/>
      <c r="B162" s="33"/>
      <c r="C162" s="24"/>
      <c r="D162" s="24"/>
      <c r="E162" s="24"/>
      <c r="F162" s="26"/>
      <c r="G162" s="54"/>
      <c r="H162" s="28"/>
      <c r="I162" s="24"/>
      <c r="J162" s="26"/>
      <c r="K162" s="24"/>
      <c r="L162" s="26"/>
      <c r="M162" s="24"/>
      <c r="N162" s="28"/>
      <c r="O162" s="24"/>
      <c r="P162" s="26"/>
      <c r="Q162" s="24"/>
      <c r="R162" s="26"/>
    </row>
    <row r="163" spans="1:18" ht="16.5" customHeight="1" x14ac:dyDescent="0.25">
      <c r="A163" s="44"/>
      <c r="B163" s="42" t="s">
        <v>86</v>
      </c>
      <c r="C163" s="23" t="s">
        <v>52</v>
      </c>
      <c r="D163" s="23">
        <v>12</v>
      </c>
      <c r="E163" s="23">
        <v>8</v>
      </c>
      <c r="F163" s="25">
        <f t="shared" si="7"/>
        <v>0.66666666666666663</v>
      </c>
      <c r="G163" s="53">
        <v>6</v>
      </c>
      <c r="H163" s="27">
        <f t="shared" ref="H163:H165" si="9">G163/D163</f>
        <v>0.5</v>
      </c>
      <c r="I163" s="23">
        <v>2</v>
      </c>
      <c r="J163" s="25">
        <v>0.16700000000000001</v>
      </c>
      <c r="K163" s="23">
        <v>0</v>
      </c>
      <c r="L163" s="27">
        <v>0</v>
      </c>
      <c r="M163" s="23">
        <v>1</v>
      </c>
      <c r="N163" s="27">
        <v>8.3000000000000004E-2</v>
      </c>
      <c r="O163" s="23">
        <v>1</v>
      </c>
      <c r="P163" s="25">
        <v>8.3000000000000004E-2</v>
      </c>
      <c r="Q163" s="23">
        <v>0</v>
      </c>
      <c r="R163" s="25">
        <v>0</v>
      </c>
    </row>
    <row r="164" spans="1:18" ht="41.25" customHeight="1" x14ac:dyDescent="0.25">
      <c r="A164" s="44"/>
      <c r="B164" s="49"/>
      <c r="C164" s="24"/>
      <c r="D164" s="24"/>
      <c r="E164" s="24"/>
      <c r="F164" s="26"/>
      <c r="G164" s="54"/>
      <c r="H164" s="28"/>
      <c r="I164" s="24"/>
      <c r="J164" s="26"/>
      <c r="K164" s="24"/>
      <c r="L164" s="31"/>
      <c r="M164" s="24"/>
      <c r="N164" s="28"/>
      <c r="O164" s="24"/>
      <c r="P164" s="26"/>
      <c r="Q164" s="24"/>
      <c r="R164" s="26"/>
    </row>
    <row r="165" spans="1:18" ht="15.75" customHeight="1" x14ac:dyDescent="0.25">
      <c r="A165" s="44"/>
      <c r="B165" s="43" t="s">
        <v>39</v>
      </c>
      <c r="C165" s="23" t="s">
        <v>52</v>
      </c>
      <c r="D165" s="23">
        <v>19</v>
      </c>
      <c r="E165" s="23">
        <v>8</v>
      </c>
      <c r="F165" s="25">
        <f t="shared" si="7"/>
        <v>0.42105263157894735</v>
      </c>
      <c r="G165" s="53">
        <v>14</v>
      </c>
      <c r="H165" s="27">
        <f t="shared" si="9"/>
        <v>0.73684210526315785</v>
      </c>
      <c r="I165" s="23">
        <v>6</v>
      </c>
      <c r="J165" s="25">
        <v>0.316</v>
      </c>
      <c r="K165" s="23">
        <v>0</v>
      </c>
      <c r="L165" s="25">
        <v>0</v>
      </c>
      <c r="M165" s="23">
        <v>1</v>
      </c>
      <c r="N165" s="27">
        <v>5.2999999999999999E-2</v>
      </c>
      <c r="O165" s="23">
        <v>1</v>
      </c>
      <c r="P165" s="25">
        <v>5.2999999999999999E-2</v>
      </c>
      <c r="Q165" s="23">
        <v>0</v>
      </c>
      <c r="R165" s="25">
        <v>0</v>
      </c>
    </row>
    <row r="166" spans="1:18" ht="15" customHeight="1" x14ac:dyDescent="0.25">
      <c r="A166" s="44"/>
      <c r="B166" s="33"/>
      <c r="C166" s="29"/>
      <c r="D166" s="29"/>
      <c r="E166" s="24"/>
      <c r="F166" s="26"/>
      <c r="G166" s="55"/>
      <c r="H166" s="28"/>
      <c r="I166" s="29"/>
      <c r="J166" s="30"/>
      <c r="K166" s="29"/>
      <c r="L166" s="30"/>
      <c r="M166" s="29"/>
      <c r="N166" s="32"/>
      <c r="O166" s="29"/>
      <c r="P166" s="30"/>
      <c r="Q166" s="29"/>
      <c r="R166" s="30"/>
    </row>
    <row r="167" spans="1:18" s="17" customFormat="1" ht="15.75" x14ac:dyDescent="0.25">
      <c r="A167" s="22" t="s">
        <v>91</v>
      </c>
      <c r="B167" s="22"/>
      <c r="C167" s="19" t="s">
        <v>51</v>
      </c>
      <c r="D167" s="14">
        <f>SUM(D6,D9,D12,D15,D18,D21,D24,D27,D28,D31,D34,D37,D40,D43,D46,D49,D52,D55,D58,D61,D64,D65,D69,D72,D75,D78,D81,D84,D87,D90,D93,D96,D99,D102,D105,D108,D111,D114,D115,D116,D119,D122,D125,D128,D131,D134,D137,D140,D143,D146)</f>
        <v>2468</v>
      </c>
      <c r="E167" s="16">
        <v>89</v>
      </c>
      <c r="F167" s="5">
        <f t="shared" ref="F167:F170" si="10">E167/D167</f>
        <v>3.606158833063209E-2</v>
      </c>
      <c r="G167" s="14">
        <f>SUM(G6,G9,G12,G15,G18,G21,G24,G27,G28,G31,G34,G37,G40,G43,G46,G49,G52,G55,G58,G61,G64,G65,G69,G72,G75,G78,G81,G84,G87,G90,G93,G96,G99,G102,G105,G108,G111,G114,G115,G116,G119,G122,G125,G128,G131,G134,G137,G140,G143,G146)</f>
        <v>1976</v>
      </c>
      <c r="H167" s="15">
        <f>G167/D167</f>
        <v>0.80064829821717987</v>
      </c>
      <c r="I167" s="14">
        <v>784</v>
      </c>
      <c r="J167" s="15">
        <v>0.31790000000000002</v>
      </c>
      <c r="K167" s="14">
        <v>101</v>
      </c>
      <c r="L167" s="15">
        <v>4.0899999999999999E-2</v>
      </c>
      <c r="M167" s="14">
        <v>69</v>
      </c>
      <c r="N167" s="15">
        <v>2.7900000000000001E-2</v>
      </c>
      <c r="O167" s="14">
        <v>94</v>
      </c>
      <c r="P167" s="15">
        <v>3.8100000000000002E-2</v>
      </c>
      <c r="Q167" s="14">
        <v>54</v>
      </c>
      <c r="R167" s="15">
        <v>2.18E-2</v>
      </c>
    </row>
    <row r="168" spans="1:18" s="17" customFormat="1" ht="15.75" x14ac:dyDescent="0.25">
      <c r="A168" s="22"/>
      <c r="B168" s="22"/>
      <c r="C168" s="14" t="s">
        <v>52</v>
      </c>
      <c r="D168" s="14">
        <v>1872</v>
      </c>
      <c r="E168" s="16">
        <v>55</v>
      </c>
      <c r="F168" s="5">
        <f t="shared" si="10"/>
        <v>2.938034188034188E-2</v>
      </c>
      <c r="G168" s="14">
        <f>SUM(G7,G10,G13,G16,G22,G25,G29,G32,G35,G38,G41,G44,G47,G50,G53,G56,G59,G62,G66,G70,G73,G76,G79,G82,G85,G88,G91,G94,G97,G100,G103,G106,G109,G112,G118,G120,G123,G126,G129,G132,G135,G138,G141,G144,G147,G149,G151,G157,G159,G161,G163,G165)</f>
        <v>1480</v>
      </c>
      <c r="H168" s="15">
        <f t="shared" ref="H168:H169" si="11">G168/D168</f>
        <v>0.79059829059829057</v>
      </c>
      <c r="I168" s="14">
        <v>769</v>
      </c>
      <c r="J168" s="15">
        <v>0.41070000000000001</v>
      </c>
      <c r="K168" s="14">
        <v>0</v>
      </c>
      <c r="L168" s="15">
        <v>0</v>
      </c>
      <c r="M168" s="14">
        <v>52</v>
      </c>
      <c r="N168" s="15">
        <v>2.7799999999999998E-2</v>
      </c>
      <c r="O168" s="14">
        <v>76</v>
      </c>
      <c r="P168" s="15">
        <v>4.0599999999999997E-2</v>
      </c>
      <c r="Q168" s="14">
        <v>30</v>
      </c>
      <c r="R168" s="15">
        <v>1.6E-2</v>
      </c>
    </row>
    <row r="169" spans="1:18" s="17" customFormat="1" ht="15.75" x14ac:dyDescent="0.25">
      <c r="A169" s="22"/>
      <c r="B169" s="22"/>
      <c r="C169" s="14" t="s">
        <v>53</v>
      </c>
      <c r="D169" s="14">
        <v>432</v>
      </c>
      <c r="E169" s="16">
        <v>30</v>
      </c>
      <c r="F169" s="5">
        <f t="shared" si="10"/>
        <v>6.9444444444444448E-2</v>
      </c>
      <c r="G169" s="14">
        <f>SUM(G8,G11,G14,G17,G20,G23,G26,G30,G33,G36,G39,G42,G45,G48,G51,G54,G57,G60,G63,G68,G71,G74,G77,G80,G83,G86,G89,G92,G95,G98,G101,G104,G107,G110,G113,G115,G117,G121,G124,G127,G130,G133,G136,G139,G142,G145,G148,G150,G152,G155)</f>
        <v>345</v>
      </c>
      <c r="H169" s="15">
        <f t="shared" si="11"/>
        <v>0.79861111111111116</v>
      </c>
      <c r="I169" s="14">
        <v>15</v>
      </c>
      <c r="J169" s="15">
        <v>3.4700000000000002E-2</v>
      </c>
      <c r="K169" s="14">
        <v>87</v>
      </c>
      <c r="L169" s="15">
        <v>0.2014</v>
      </c>
      <c r="M169" s="14">
        <v>10</v>
      </c>
      <c r="N169" s="15">
        <v>2.3099999999999999E-2</v>
      </c>
      <c r="O169" s="14">
        <v>8</v>
      </c>
      <c r="P169" s="15">
        <v>1.8499999999999999E-2</v>
      </c>
      <c r="Q169" s="14">
        <v>20</v>
      </c>
      <c r="R169" s="15">
        <v>4.6300000000000001E-2</v>
      </c>
    </row>
    <row r="170" spans="1:18" s="17" customFormat="1" ht="15.75" x14ac:dyDescent="0.25">
      <c r="A170" s="22"/>
      <c r="B170" s="22"/>
      <c r="C170" s="14" t="s">
        <v>59</v>
      </c>
      <c r="D170" s="14">
        <v>162</v>
      </c>
      <c r="E170" s="16">
        <v>2</v>
      </c>
      <c r="F170" s="5">
        <f t="shared" si="10"/>
        <v>1.2345679012345678E-2</v>
      </c>
      <c r="G170" s="14">
        <f>SUM(G19,G27,G64,G67,G114,G153)</f>
        <v>151</v>
      </c>
      <c r="H170" s="15">
        <f>G170/D170</f>
        <v>0.9320987654320988</v>
      </c>
      <c r="I170" s="14">
        <v>0</v>
      </c>
      <c r="J170" s="15">
        <v>0</v>
      </c>
      <c r="K170" s="14">
        <v>14</v>
      </c>
      <c r="L170" s="15">
        <v>8.6400000000000005E-2</v>
      </c>
      <c r="M170" s="14">
        <v>7</v>
      </c>
      <c r="N170" s="15">
        <v>4.3200000000000002E-2</v>
      </c>
      <c r="O170" s="14">
        <v>10</v>
      </c>
      <c r="P170" s="15">
        <v>6.1699999999999998E-2</v>
      </c>
      <c r="Q170" s="14">
        <v>4</v>
      </c>
      <c r="R170" s="15">
        <v>2.47E-2</v>
      </c>
    </row>
    <row r="171" spans="1:18" s="17" customFormat="1" x14ac:dyDescent="0.25">
      <c r="B171" s="18"/>
    </row>
    <row r="172" spans="1:18" s="17" customFormat="1" x14ac:dyDescent="0.25">
      <c r="B172" s="18"/>
    </row>
    <row r="173" spans="1:18" s="17" customFormat="1" x14ac:dyDescent="0.25">
      <c r="B173" s="18"/>
    </row>
    <row r="174" spans="1:18" s="17" customFormat="1" x14ac:dyDescent="0.25">
      <c r="B174" s="18"/>
    </row>
    <row r="175" spans="1:18" s="17" customFormat="1" x14ac:dyDescent="0.25">
      <c r="B175" s="18"/>
    </row>
    <row r="176" spans="1:18" s="17" customFormat="1" x14ac:dyDescent="0.25">
      <c r="B176" s="18"/>
    </row>
    <row r="177" spans="2:2" s="17" customFormat="1" x14ac:dyDescent="0.25">
      <c r="B177" s="18"/>
    </row>
    <row r="178" spans="2:2" s="17" customFormat="1" x14ac:dyDescent="0.25">
      <c r="B178" s="18"/>
    </row>
  </sheetData>
  <mergeCells count="195">
    <mergeCell ref="H153:H154"/>
    <mergeCell ref="H155:H156"/>
    <mergeCell ref="B161:B162"/>
    <mergeCell ref="B163:B164"/>
    <mergeCell ref="B165:B166"/>
    <mergeCell ref="A146:A166"/>
    <mergeCell ref="B157:B158"/>
    <mergeCell ref="B159:B160"/>
    <mergeCell ref="B155:B156"/>
    <mergeCell ref="B153:B154"/>
    <mergeCell ref="B147:B148"/>
    <mergeCell ref="B149:B150"/>
    <mergeCell ref="B151:B152"/>
    <mergeCell ref="B140:B142"/>
    <mergeCell ref="B143:B145"/>
    <mergeCell ref="A122:A145"/>
    <mergeCell ref="B96:B98"/>
    <mergeCell ref="B99:B101"/>
    <mergeCell ref="B102:B104"/>
    <mergeCell ref="B105:B107"/>
    <mergeCell ref="B69:B71"/>
    <mergeCell ref="B72:B74"/>
    <mergeCell ref="B75:B77"/>
    <mergeCell ref="B78:B80"/>
    <mergeCell ref="A119:A121"/>
    <mergeCell ref="B131:B133"/>
    <mergeCell ref="B134:B136"/>
    <mergeCell ref="A12:A20"/>
    <mergeCell ref="B12:B14"/>
    <mergeCell ref="B15:B17"/>
    <mergeCell ref="B18:B20"/>
    <mergeCell ref="A6:A11"/>
    <mergeCell ref="B6:B8"/>
    <mergeCell ref="B9:B11"/>
    <mergeCell ref="A1:R2"/>
    <mergeCell ref="M3:N4"/>
    <mergeCell ref="K4:L4"/>
    <mergeCell ref="O3:P4"/>
    <mergeCell ref="Q3:R4"/>
    <mergeCell ref="A3:A5"/>
    <mergeCell ref="B3:B5"/>
    <mergeCell ref="C3:C5"/>
    <mergeCell ref="D3:D5"/>
    <mergeCell ref="E3:F4"/>
    <mergeCell ref="G3:H4"/>
    <mergeCell ref="I4:J4"/>
    <mergeCell ref="I3:L3"/>
    <mergeCell ref="B108:B110"/>
    <mergeCell ref="B111:B113"/>
    <mergeCell ref="A43:A63"/>
    <mergeCell ref="B40:B42"/>
    <mergeCell ref="B43:B45"/>
    <mergeCell ref="A28:A39"/>
    <mergeCell ref="A40:A42"/>
    <mergeCell ref="B28:B30"/>
    <mergeCell ref="B31:B33"/>
    <mergeCell ref="B34:B36"/>
    <mergeCell ref="B37:B39"/>
    <mergeCell ref="B46:B48"/>
    <mergeCell ref="B49:B51"/>
    <mergeCell ref="B52:B54"/>
    <mergeCell ref="B55:B57"/>
    <mergeCell ref="B58:B60"/>
    <mergeCell ref="B61:B63"/>
    <mergeCell ref="A64:A68"/>
    <mergeCell ref="B65:B68"/>
    <mergeCell ref="F165:F166"/>
    <mergeCell ref="G165:G166"/>
    <mergeCell ref="H165:H166"/>
    <mergeCell ref="I165:I166"/>
    <mergeCell ref="A21:A27"/>
    <mergeCell ref="B21:B23"/>
    <mergeCell ref="B24:B26"/>
    <mergeCell ref="C165:C166"/>
    <mergeCell ref="D165:D166"/>
    <mergeCell ref="B137:B139"/>
    <mergeCell ref="A69:A80"/>
    <mergeCell ref="A81:A89"/>
    <mergeCell ref="A90:A115"/>
    <mergeCell ref="A116:A118"/>
    <mergeCell ref="B125:B127"/>
    <mergeCell ref="B128:B130"/>
    <mergeCell ref="B81:B83"/>
    <mergeCell ref="B84:B86"/>
    <mergeCell ref="B87:B89"/>
    <mergeCell ref="B90:B92"/>
    <mergeCell ref="B93:B95"/>
    <mergeCell ref="B116:B118"/>
    <mergeCell ref="B119:B121"/>
    <mergeCell ref="B122:B124"/>
    <mergeCell ref="G155:G156"/>
    <mergeCell ref="I155:I156"/>
    <mergeCell ref="O165:O166"/>
    <mergeCell ref="P165:P166"/>
    <mergeCell ref="Q165:Q166"/>
    <mergeCell ref="R165:R166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J165:J166"/>
    <mergeCell ref="K165:K166"/>
    <mergeCell ref="L165:L166"/>
    <mergeCell ref="M165:M166"/>
    <mergeCell ref="N165:N166"/>
    <mergeCell ref="E165:E166"/>
    <mergeCell ref="O155:O156"/>
    <mergeCell ref="P155:P156"/>
    <mergeCell ref="Q155:Q156"/>
    <mergeCell ref="R155:R156"/>
    <mergeCell ref="R163:R164"/>
    <mergeCell ref="C153:C154"/>
    <mergeCell ref="D153:D154"/>
    <mergeCell ref="E153:E154"/>
    <mergeCell ref="F153:F154"/>
    <mergeCell ref="G153:G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C155:C156"/>
    <mergeCell ref="D155:D156"/>
    <mergeCell ref="E155:E156"/>
    <mergeCell ref="F155:F156"/>
    <mergeCell ref="H157:H158"/>
    <mergeCell ref="I157:I158"/>
    <mergeCell ref="J157:J158"/>
    <mergeCell ref="K157:K158"/>
    <mergeCell ref="J155:J156"/>
    <mergeCell ref="K155:K156"/>
    <mergeCell ref="L155:L156"/>
    <mergeCell ref="M155:M156"/>
    <mergeCell ref="N155:N156"/>
    <mergeCell ref="L157:L158"/>
    <mergeCell ref="M157:M158"/>
    <mergeCell ref="N157:N158"/>
    <mergeCell ref="O157:O158"/>
    <mergeCell ref="P157:P158"/>
    <mergeCell ref="Q157:Q158"/>
    <mergeCell ref="R157:R158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C157:C158"/>
    <mergeCell ref="D157:D158"/>
    <mergeCell ref="E157:E158"/>
    <mergeCell ref="F157:F158"/>
    <mergeCell ref="G157:G158"/>
    <mergeCell ref="A167:B170"/>
    <mergeCell ref="O161:O162"/>
    <mergeCell ref="P161:P162"/>
    <mergeCell ref="Q161:Q162"/>
    <mergeCell ref="R161:R162"/>
    <mergeCell ref="O159:O160"/>
    <mergeCell ref="P159:P160"/>
    <mergeCell ref="Q159:Q160"/>
    <mergeCell ref="R159:R160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3:O164"/>
    <mergeCell ref="P163:P164"/>
    <mergeCell ref="Q163:Q1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2017-03-16T12:00:51Z</dcterms:created>
  <dcterms:modified xsi:type="dcterms:W3CDTF">2020-10-15T12:29:18Z</dcterms:modified>
</cp:coreProperties>
</file>